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enarcik\Desktop\"/>
    </mc:Choice>
  </mc:AlternateContent>
  <xr:revisionPtr revIDLastSave="0" documentId="13_ncr:1_{4A3A5746-00C9-4BFE-9B71-8D16E98373A5}" xr6:coauthVersionLast="36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1. Wzór wniosku z harmonogramem" sheetId="1" r:id="rId1"/>
    <sheet name="Arkusz1" sheetId="8" state="hidden" r:id="rId2"/>
    <sheet name="3. Wzór sprawozdania 12 msc" sheetId="4" r:id="rId3"/>
    <sheet name="4. Wzór sprawozdania 24 msc" sheetId="2" r:id="rId4"/>
    <sheet name="5. Wzór sprawozdania trwałość" sheetId="7" r:id="rId5"/>
  </sheets>
  <definedNames>
    <definedName name="_xlnm.Print_Area" localSheetId="0">'1. Wzór wniosku z harmonogramem'!$B$2:$T$33</definedName>
    <definedName name="_xlnm.Print_Area" localSheetId="2">'3. Wzór sprawozdania 12 msc'!$B$2:$K$27</definedName>
    <definedName name="_xlnm.Print_Area" localSheetId="3">'4. Wzór sprawozdania 24 msc'!$A$1:$Q$28</definedName>
    <definedName name="_xlnm.Print_Area" localSheetId="4">'5. Wzór sprawozdania trwałość'!$B$2:$P$29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2" l="1"/>
  <c r="G24" i="4"/>
  <c r="G17" i="2" l="1"/>
  <c r="C10" i="2"/>
  <c r="C11" i="4"/>
  <c r="S15" i="1" l="1"/>
  <c r="F22" i="4" l="1"/>
  <c r="S23" i="1"/>
  <c r="T23" i="1" s="1"/>
  <c r="S16" i="1"/>
  <c r="T16" i="1" s="1"/>
  <c r="T15" i="1"/>
  <c r="S14" i="1"/>
  <c r="T14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4" i="1"/>
  <c r="T24" i="1" s="1"/>
  <c r="S13" i="1"/>
  <c r="G24" i="1"/>
  <c r="G14" i="1"/>
  <c r="H14" i="1" s="1"/>
  <c r="G15" i="1"/>
  <c r="G16" i="1"/>
  <c r="G17" i="1"/>
  <c r="G18" i="1"/>
  <c r="G19" i="1"/>
  <c r="G20" i="1"/>
  <c r="G21" i="1"/>
  <c r="G22" i="1"/>
  <c r="G23" i="1"/>
  <c r="G13" i="1"/>
  <c r="M13" i="1"/>
  <c r="N13" i="1" s="1"/>
  <c r="I23" i="2" l="1"/>
  <c r="E23" i="4"/>
  <c r="P4" i="7" l="1"/>
  <c r="N4" i="7"/>
  <c r="J22" i="2"/>
  <c r="O6" i="2"/>
  <c r="Q10" i="2" s="1"/>
  <c r="M4" i="2"/>
  <c r="Q4" i="2"/>
  <c r="O7" i="2" l="1"/>
  <c r="AA5" i="2" s="1"/>
  <c r="AA6" i="2" s="1"/>
  <c r="J6" i="4"/>
  <c r="K10" i="4" s="1"/>
  <c r="K4" i="4"/>
  <c r="I4" i="4"/>
  <c r="E22" i="4" s="1"/>
  <c r="P6" i="4" l="1"/>
  <c r="P8" i="4" s="1"/>
  <c r="I6" i="4"/>
  <c r="K25" i="1"/>
  <c r="Q25" i="1"/>
  <c r="P4" i="4" l="1"/>
  <c r="M6" i="2"/>
  <c r="I23" i="7"/>
  <c r="F4" i="7"/>
  <c r="F5" i="7"/>
  <c r="F6" i="7"/>
  <c r="F7" i="7"/>
  <c r="B2" i="7"/>
  <c r="N6" i="2" l="1"/>
  <c r="I22" i="2"/>
  <c r="O8" i="7"/>
  <c r="H11" i="2"/>
  <c r="H12" i="2"/>
  <c r="H13" i="2"/>
  <c r="H14" i="2"/>
  <c r="H15" i="2"/>
  <c r="H16" i="2"/>
  <c r="H17" i="2"/>
  <c r="H18" i="2"/>
  <c r="H19" i="2"/>
  <c r="H20" i="2"/>
  <c r="H21" i="2"/>
  <c r="H10" i="2"/>
  <c r="D11" i="2"/>
  <c r="D12" i="2"/>
  <c r="D13" i="2"/>
  <c r="D14" i="2"/>
  <c r="D15" i="2"/>
  <c r="D16" i="2"/>
  <c r="D17" i="2"/>
  <c r="D18" i="2"/>
  <c r="D19" i="2"/>
  <c r="D20" i="2"/>
  <c r="D21" i="2"/>
  <c r="D10" i="2"/>
  <c r="D11" i="4"/>
  <c r="D12" i="4"/>
  <c r="D13" i="4"/>
  <c r="D14" i="4"/>
  <c r="D15" i="4"/>
  <c r="D16" i="4"/>
  <c r="D17" i="4"/>
  <c r="D18" i="4"/>
  <c r="D19" i="4"/>
  <c r="D20" i="4"/>
  <c r="D21" i="4"/>
  <c r="D10" i="4"/>
  <c r="G11" i="2"/>
  <c r="G12" i="2"/>
  <c r="G13" i="2"/>
  <c r="G14" i="2"/>
  <c r="G15" i="2"/>
  <c r="G16" i="2"/>
  <c r="G18" i="2"/>
  <c r="G19" i="2"/>
  <c r="G20" i="2"/>
  <c r="G21" i="2"/>
  <c r="G10" i="2"/>
  <c r="C11" i="2"/>
  <c r="C12" i="2"/>
  <c r="C13" i="2"/>
  <c r="C14" i="2"/>
  <c r="C15" i="2"/>
  <c r="C16" i="2"/>
  <c r="C17" i="2"/>
  <c r="C18" i="2"/>
  <c r="C19" i="2"/>
  <c r="C20" i="2"/>
  <c r="C21" i="2"/>
  <c r="V7" i="2" l="1"/>
  <c r="V9" i="2" s="1"/>
  <c r="V5" i="2" s="1"/>
  <c r="H18" i="1"/>
  <c r="H15" i="1"/>
  <c r="H16" i="1"/>
  <c r="H17" i="1"/>
  <c r="H19" i="1"/>
  <c r="H20" i="1"/>
  <c r="H21" i="1"/>
  <c r="H22" i="1"/>
  <c r="H23" i="1"/>
  <c r="H24" i="1"/>
  <c r="H13" i="1"/>
  <c r="C12" i="4"/>
  <c r="C13" i="4"/>
  <c r="C14" i="4"/>
  <c r="C15" i="4"/>
  <c r="C16" i="4"/>
  <c r="C17" i="4"/>
  <c r="C18" i="4"/>
  <c r="C19" i="4"/>
  <c r="C20" i="4"/>
  <c r="C21" i="4"/>
  <c r="C10" i="4"/>
  <c r="N6" i="7" l="1"/>
  <c r="N8" i="7" s="1"/>
  <c r="I24" i="7" s="1"/>
  <c r="B2" i="4"/>
  <c r="F7" i="4"/>
  <c r="F6" i="4"/>
  <c r="F5" i="4"/>
  <c r="F4" i="4"/>
  <c r="E25" i="1" l="1"/>
  <c r="T4" i="1" s="1"/>
  <c r="S25" i="1"/>
  <c r="R25" i="1" l="1"/>
  <c r="T13" i="1"/>
  <c r="T25" i="1" s="1"/>
  <c r="J7" i="4" l="1"/>
  <c r="U4" i="4" l="1"/>
  <c r="U5" i="4" s="1"/>
  <c r="F7" i="2"/>
  <c r="F6" i="2"/>
  <c r="F5" i="2"/>
  <c r="F4" i="2"/>
  <c r="B2" i="2"/>
  <c r="M20" i="1" l="1"/>
  <c r="N20" i="1" s="1"/>
  <c r="M17" i="1"/>
  <c r="N17" i="1" s="1"/>
  <c r="M24" i="1"/>
  <c r="N24" i="1" s="1"/>
  <c r="M19" i="1"/>
  <c r="N19" i="1" s="1"/>
  <c r="M15" i="1"/>
  <c r="N15" i="1" s="1"/>
  <c r="M23" i="1"/>
  <c r="N23" i="1" s="1"/>
  <c r="M22" i="1"/>
  <c r="N22" i="1" s="1"/>
  <c r="M18" i="1"/>
  <c r="N18" i="1" s="1"/>
  <c r="M14" i="1"/>
  <c r="N14" i="1" s="1"/>
  <c r="M16" i="1"/>
  <c r="N16" i="1" s="1"/>
  <c r="M21" i="1"/>
  <c r="N21" i="1" s="1"/>
  <c r="G25" i="1"/>
  <c r="F25" i="1"/>
  <c r="H25" i="1"/>
  <c r="L25" i="1"/>
  <c r="N7" i="2" s="1"/>
  <c r="Q7" i="2" s="1"/>
  <c r="I7" i="4" l="1"/>
  <c r="K7" i="4" s="1"/>
  <c r="T5" i="1"/>
  <c r="N25" i="1"/>
  <c r="M25" i="1"/>
</calcChain>
</file>

<file path=xl/sharedStrings.xml><?xml version="1.0" encoding="utf-8"?>
<sst xmlns="http://schemas.openxmlformats.org/spreadsheetml/2006/main" count="192" uniqueCount="118">
  <si>
    <t>Lp.</t>
  </si>
  <si>
    <t>Nazwa i adres Ostatecznego Odbiory Wsparcia</t>
  </si>
  <si>
    <t xml:space="preserve">Nazwa i adres instytucji opieki </t>
  </si>
  <si>
    <t>z tego:</t>
  </si>
  <si>
    <t>1a. W związku z powyższym miesięczny wydatek na jedno miejsce wyniósł:</t>
  </si>
  <si>
    <t>Ogółem:</t>
  </si>
  <si>
    <t>OŚWIADCZENIA OSTATECZNEGO ODBIORCY WSPARCIA:</t>
  </si>
  <si>
    <t>Nr umowy dofinansowania funkcjonowania miejsc opieki</t>
  </si>
  <si>
    <t>Nr umowy dofinansowania utworzenia miejsc opieki</t>
  </si>
  <si>
    <t>Data  utworzenia miejsc opieki</t>
  </si>
  <si>
    <t>Liczba utworzonych miejsc opieki</t>
  </si>
  <si>
    <t>okres drugich 12-u miesięcy funkcjonowania</t>
  </si>
  <si>
    <t>okres trzecich 12-u miesięcy funkcjonowania</t>
  </si>
  <si>
    <t>3. Oświadczam, że w okresie sprawozdawczym obsadzono utworzone miejsca w ramach programu przez dzieci niepełnosprawne lub wymagające szczególnej opieki w ilości:</t>
  </si>
  <si>
    <t>6. Oświadczam, że w okresie 24 miesięcy zostały spełnione kryteria i zasady horyzontalne.</t>
  </si>
  <si>
    <t>Liczba miejsc opieki:</t>
  </si>
  <si>
    <t>Rozliczonych</t>
  </si>
  <si>
    <t>Program rozwoju instytucji opieki nad dziećmi w wieku do lat 3 Aktywny Maluch 2022–2029</t>
  </si>
  <si>
    <t>Nazwa i adres ostatecznego odbiorcy wsparcia</t>
  </si>
  <si>
    <t>Instytucja opieki (nazwa i adres)</t>
  </si>
  <si>
    <t>Rok</t>
  </si>
  <si>
    <t>Miesiąc</t>
  </si>
  <si>
    <t>Kwota dofinansowania z FERS</t>
  </si>
  <si>
    <t>Środki europejskie</t>
  </si>
  <si>
    <t>Współfinansowanie z budżetu</t>
  </si>
  <si>
    <t>data, podpis ostatecznego odbiorcy wsparcia</t>
  </si>
  <si>
    <r>
      <t xml:space="preserve">4.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</si>
  <si>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7.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</si>
  <si>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L.p.</t>
  </si>
  <si>
    <t>Data rozpoczęcia funkcjonowania pierwszych 12 m-cy</t>
  </si>
  <si>
    <t>Data rozpoczęcia funkcjonowania kolejnych 24 m-cy</t>
  </si>
  <si>
    <t>………………………………………………………………………</t>
  </si>
  <si>
    <t>6. Oświadczam, że w okresie funkcjonowania 12 miesięcy zostały spełnione kryteria i zasady horyzontalne.</t>
  </si>
  <si>
    <r>
      <t xml:space="preserve">4. Oświadczam, że w okresie realizacji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</si>
  <si>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 xml:space="preserve">1a. W związku z powyższym miesięczny wydatek na jedno miejsce w ww. okresie wyniósł: </t>
  </si>
  <si>
    <t>okres pierwszych 12 miesięcy funkcjonowania</t>
  </si>
  <si>
    <t>okres pierwszych 12-u miesięcy funkcjonowania</t>
  </si>
  <si>
    <t>SPRAWOZDANIE Z REALIZACJI ZADANIA z okresu pierwszych 12-u miesięcy funkcjonowania PODMIOTY INNE NIŻ JST</t>
  </si>
  <si>
    <t>Sporządził/a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</si>
  <si>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>został/nie został*</t>
    </r>
    <r>
      <rPr>
        <sz val="12"/>
        <rFont val="Calibri"/>
        <family val="2"/>
        <charset val="238"/>
        <scheme val="minor"/>
      </rPr>
      <t xml:space="preserve"> spełniony warunek OOW dotyczący obowiązków informacyjno-promocyjnych zgodnie 
z § 10 umowy.</t>
    </r>
  </si>
  <si>
    <t>okres kolejnych 24 miesięcy funkcjonowania - drugie 12 miesięcy</t>
  </si>
  <si>
    <t>okres kolejnych 24 miesięcy funkcjonowania - trzecie 12 miesięcy</t>
  </si>
  <si>
    <t>*niepotrzebne usunąć/skreślić.</t>
  </si>
  <si>
    <t>4. Oświadczam, że obowiązki informacyjne wskazane w § 10 umowy zostały spełnione.</t>
  </si>
  <si>
    <r>
      <t>1. Oświadczam, że całkowity koszt funkcjonowania miejsc opieki utworzonych w ramach Programu Aktywny Maluch 2022-2029 obejmował</t>
    </r>
    <r>
      <rPr>
        <sz val="12"/>
        <color theme="1"/>
        <rFont val="Calibri"/>
        <family val="2"/>
        <charset val="238"/>
        <scheme val="minor"/>
      </rPr>
      <t xml:space="preserve"> koszty</t>
    </r>
    <r>
      <rPr>
        <sz val="12"/>
        <rFont val="Calibri"/>
        <family val="2"/>
        <charset val="238"/>
        <scheme val="minor"/>
      </rPr>
      <t xml:space="preserve"> zgodne z zapisami pkt. 4.3. programu i w okresie </t>
    </r>
    <r>
      <rPr>
        <b/>
        <sz val="12"/>
        <color rgb="FFFF0000"/>
        <rFont val="Calibri"/>
        <family val="2"/>
        <charset val="238"/>
        <scheme val="minor"/>
      </rPr>
      <t>od …………………………….. do ……………………..</t>
    </r>
    <r>
      <rPr>
        <sz val="12"/>
        <rFont val="Calibri"/>
        <family val="2"/>
        <charset val="238"/>
        <scheme val="minor"/>
      </rPr>
      <t xml:space="preserve"> w</t>
    </r>
    <r>
      <rPr>
        <sz val="12"/>
        <color theme="1"/>
        <rFont val="Calibri"/>
        <family val="2"/>
        <charset val="238"/>
        <scheme val="minor"/>
      </rPr>
      <t>yniósł:</t>
    </r>
  </si>
  <si>
    <t>Liczba faktycznie obsadzonych miejsc opieki obliczona zgodnie z wytycznymi metodologicznymi, zamieszczonymi na stronie internetowej Ministra właściwego do spraw rodziny w zakładce Aktywny Maluch 2022-2029</t>
  </si>
  <si>
    <r>
      <t xml:space="preserve">1. Oświadczam, że pełny koszt funkcjonowania </t>
    </r>
    <r>
      <rPr>
        <b/>
        <sz val="12"/>
        <color rgb="FFFF0000"/>
        <rFont val="Calibri"/>
        <family val="2"/>
        <charset val="238"/>
        <scheme val="minor"/>
      </rPr>
      <t xml:space="preserve">…….. </t>
    </r>
    <r>
      <rPr>
        <sz val="12"/>
        <rFont val="Calibri"/>
        <family val="2"/>
        <charset val="238"/>
        <scheme val="minor"/>
      </rPr>
      <t>miejsc opieki utworzonych w ramach Programu Aktywny Maluch 2022-2029 obejmowa</t>
    </r>
    <r>
      <rPr>
        <sz val="12"/>
        <color theme="1"/>
        <rFont val="Calibri"/>
        <family val="2"/>
        <charset val="238"/>
        <scheme val="minor"/>
      </rPr>
      <t>ł koszty</t>
    </r>
    <r>
      <rPr>
        <sz val="12"/>
        <rFont val="Calibri"/>
        <family val="2"/>
        <charset val="238"/>
        <scheme val="minor"/>
      </rPr>
      <t xml:space="preserve"> zgodne z zapisami pkt. 4.3. i w okresie </t>
    </r>
    <r>
      <rPr>
        <b/>
        <sz val="12"/>
        <color rgb="FFFF0000"/>
        <rFont val="Calibri"/>
        <family val="2"/>
        <charset val="238"/>
        <scheme val="minor"/>
      </rPr>
      <t xml:space="preserve">od (dd-mm-rrrr) ………………………… do (dd-mm-rrrr) …………………….. </t>
    </r>
    <r>
      <rPr>
        <sz val="12"/>
        <color theme="1"/>
        <rFont val="Calibri"/>
        <family val="2"/>
        <charset val="238"/>
        <scheme val="minor"/>
      </rPr>
      <t>wyniósł</t>
    </r>
    <r>
      <rPr>
        <sz val="12"/>
        <rFont val="Calibri"/>
        <family val="2"/>
        <charset val="238"/>
        <scheme val="minor"/>
      </rPr>
      <t>:</t>
    </r>
  </si>
  <si>
    <r>
      <t xml:space="preserve">SPRAWOZDANIE Z REALIZACJI ZADANIA z okresu </t>
    </r>
    <r>
      <rPr>
        <b/>
        <sz val="14"/>
        <color theme="1"/>
        <rFont val="Calibri"/>
        <family val="2"/>
        <charset val="238"/>
        <scheme val="minor"/>
      </rPr>
      <t xml:space="preserve">kolejnych </t>
    </r>
    <r>
      <rPr>
        <b/>
        <sz val="14"/>
        <color indexed="8"/>
        <rFont val="Calibri"/>
        <family val="2"/>
        <charset val="238"/>
        <scheme val="minor"/>
      </rPr>
      <t>24-ch miesięcy funkcjonowania miejsc opieki PODMIOTY INNE NIŻ JST</t>
    </r>
  </si>
  <si>
    <t>SPRAWOZDANIE Z TRWAŁOŚCI FUNKCJONOWANIA MIEJSC OPIEKI PRZEZ 24 MIESIĄCE PODMIOTY INNE NIŻ JST</t>
  </si>
  <si>
    <t>Data  utworzenia miejsc opieki (wpisu do właściwego rejestru/wykazu)</t>
  </si>
  <si>
    <t>okres pierwszych 12-u miesięcy trwałości</t>
  </si>
  <si>
    <t>okres drugiach 12-u miesięcy trwałości</t>
  </si>
  <si>
    <t>Okres sprawozdawczy za 24 miesiące trwałości funkcjonowania liczony</t>
  </si>
  <si>
    <t>od:</t>
  </si>
  <si>
    <t>do:</t>
  </si>
  <si>
    <t>Data utworzenia miejsc opieki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</si>
  <si>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</si>
  <si>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Liczba miejsc opieki</t>
  </si>
  <si>
    <t xml:space="preserve">Liczba dofinansowywanych miejsc </t>
  </si>
  <si>
    <t>Liczba dofinansowywanych miejsc opieki:</t>
  </si>
  <si>
    <t>Dofinansowanych przez 12 miesięcy</t>
  </si>
  <si>
    <t>Obsadzenie miejsc ogółem:</t>
  </si>
  <si>
    <t>OŚWIADCZENIA OSTATECZNEGO ODBIORCY WSPARCIA</t>
  </si>
  <si>
    <t>2. Oświadczam, że opłaty rodziców za pobyt dziecka w instytucji opieki zostały/zostaną pomniejszone o kwotę miesięcznego dofinansowania.</t>
  </si>
  <si>
    <t xml:space="preserve">1. Oświadczam, że dofinansowanie miesięczne na jedno miejsce opieki nie jest/nie będzie wyższe od miesięcznego kosztu funkcjonowania tego miejsca w instytucji opieki. </t>
  </si>
  <si>
    <t>Sporządził/a:</t>
  </si>
  <si>
    <t>……………………………………………………………………….</t>
  </si>
  <si>
    <t>……………………………………………………………………………</t>
  </si>
  <si>
    <t>3. Oświadczam, że w okresie sprawozdawczym obsadzono utworzone miejsca w ramach programu przez dzieci niepełnosprawne lub wymagające szczególnej opieki w liczbie:</t>
  </si>
  <si>
    <r>
      <t xml:space="preserve">3. Oświadczam, że w związku z realizacją powyższego zadania </t>
    </r>
    <r>
      <rPr>
        <b/>
        <sz val="11"/>
        <color rgb="FFFF0000"/>
        <rFont val="Calibri"/>
        <family val="2"/>
        <charset val="238"/>
        <scheme val="minor"/>
      </rPr>
      <t>mam możliwość/nie mam możliwości*</t>
    </r>
    <r>
      <rPr>
        <b/>
        <sz val="11"/>
        <color indexed="8"/>
        <rFont val="Calibri"/>
        <family val="2"/>
        <charset val="238"/>
        <scheme val="minor"/>
      </rPr>
      <t xml:space="preserve"> odzyskania podatku VAT na zasadach obowiązującego prawa w Polsce. Jednosześnie zobowiązuję się do zwrotu podatku VAT, jeżeli zaistnieją przesłanki umożliwiające odzyskanie tego podatku.</t>
    </r>
  </si>
  <si>
    <t>Dofinansowanych przez 24 miesiące po uwzględnieniu korekty obsadzenia miejsc opieki za okres pierwszych 12 miesięcy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</si>
  <si>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color theme="1"/>
        <rFont val="Calibri"/>
        <family val="2"/>
        <charset val="238"/>
        <scheme val="minor"/>
      </rPr>
      <t xml:space="preserve"> dostosowana do potrzeb osób z niepełnosprawnością.</t>
    </r>
  </si>
  <si>
    <t xml:space="preserve"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</si>
  <si>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t>10. Oświadczam, że opłaty rodziców za pobyt dziecka w instytucji opieki zostały pomniejszone o kwotę miesięcznego dofinansowania.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</si>
  <si>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</si>
  <si>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t>Nieosiągięty wskaźnik dla (do zwrotu za liczbę miejsc opieki)</t>
  </si>
  <si>
    <t>Liczba miejsc opieki objętych dochowaniem trwałości w okresie 24 miesięcy</t>
  </si>
  <si>
    <t>Wskaźnik obsadzenia miejsc opieki:</t>
  </si>
  <si>
    <t>…………………………………………………………………………………………………………………….</t>
  </si>
  <si>
    <t>…………………………………………………………………………………………</t>
  </si>
  <si>
    <r>
      <t xml:space="preserve">1.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</si>
  <si>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r>
      <t xml:space="preserve">3.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</si>
  <si>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r>
      <t xml:space="preserve">4.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</si>
  <si>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5.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</si>
  <si>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Dofinansowanych po uwzględnieniu korekty obsadzenia miejsc opieki za okres pierwszych 12 miesięcy (miesięcznie)</t>
  </si>
  <si>
    <t>Liczba miejsc opieki objętych dochowaniem trwałości (miesięcznie)**</t>
  </si>
  <si>
    <t>*niepotrzebne usunąć/skreślić.
**po korekcie obsadzenia w okresie 12 msc i 24 msc funkcjonowania</t>
  </si>
  <si>
    <t>Średnia liczba miejsc opieki w okresie 12 msc</t>
  </si>
  <si>
    <t>…………………………………………………………………………………………………………..</t>
  </si>
  <si>
    <t>Średnia liczba miejsc opieki w okresie 24 msc</t>
  </si>
  <si>
    <t>8. Oświadczam, że koszty przewidziane do poniesienia na funkcjonowanie jednego miejsca opieki nie są i nie będą jednocześnie finansowane z różnych wspólnotowych programów, instrumentów finansowych i funduszy, w tym z innych niż Europejski Fundusz Społeczny Plus funduszy strukturalnych Unii Europejskiej.</t>
  </si>
  <si>
    <t xml:space="preserve">6.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</si>
  <si>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>WNIOSEK O WYPŁATĘ DOFINANSOWANIA dla zadania realizowanego przez PODMIOTY INNE NIŻ JST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</t>
    </r>
  </si>
  <si>
    <r>
      <t>Wnoszę o uruchomienie wypłaty środków FERS i budżetu państwa w zakresie współfinansowania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 miejsc opieki, utworzonych w ramach programu, zgodnie z poniższym harmonogramem:</t>
    </r>
  </si>
  <si>
    <r>
      <t>2. Oświadczam, że w okresie sprawozdawczym obsadzono utworzone miejsca w ramach programu przez dzieci niepełnosprawne lub wymagające szczególnej opieki w liczbie: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……..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</si>
  <si>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color theme="1"/>
        <rFont val="Calibri"/>
        <family val="2"/>
        <charset val="238"/>
        <scheme val="minor"/>
      </rPr>
      <t xml:space="preserve">. 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</si>
  <si>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rFont val="Calibri"/>
        <family val="2"/>
        <charset val="238"/>
        <scheme val="minor"/>
      </rPr>
      <t xml:space="preserve">. </t>
    </r>
  </si>
  <si>
    <t>Wyliczenie osiągniętego obsadzenia miejsc</t>
  </si>
  <si>
    <t>Osiągnięty wskaźnik zgodnie z metodologią</t>
  </si>
  <si>
    <t>% wykorzystania środków</t>
  </si>
  <si>
    <t>Średnia kwota na miejsce na 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</si>
  <si>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</si>
  <si>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</si>
  <si>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</si>
  <si>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</si>
  <si>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</si>
  <si>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</si>
  <si>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</si>
  <si>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</si>
  <si>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</si>
  <si>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</si>
  <si>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</si>
  <si>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</si>
  <si>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Kwota dofinansowania z FERS**</t>
  </si>
  <si>
    <t>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</si>
  <si>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………………………………………………………………………………………………………………….</t>
  </si>
  <si>
    <r>
      <t xml:space="preserve">** kwotę dofinansowania z FERS należy rozumieć jako iloczyn liczby dofinansowywanych </t>
    </r>
    <r>
      <rPr>
        <sz val="10"/>
        <color rgb="FFC00000"/>
        <rFont val="Calibri"/>
        <family val="2"/>
        <charset val="238"/>
        <scheme val="minor"/>
      </rPr>
      <t>miejsc w danym miesiącu</t>
    </r>
    <r>
      <rPr>
        <sz val="10"/>
        <color theme="1"/>
        <rFont val="Calibri"/>
        <family val="2"/>
        <charset val="238"/>
        <scheme val="minor"/>
      </rPr>
      <t xml:space="preserve"> i </t>
    </r>
    <r>
      <rPr>
        <sz val="10"/>
        <color rgb="FFC0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kwoty dofinansowania na 1 miejsce, np. w przypadku 12 miejsc opieki w miesiącu, przy dofinansowaniu w kwocie 836,00 zł - kwota dofinansowania</t>
    </r>
    <r>
      <rPr>
        <sz val="10"/>
        <color rgb="FFC00000"/>
        <rFont val="Calibri"/>
        <family val="2"/>
        <charset val="238"/>
        <scheme val="minor"/>
      </rPr>
      <t xml:space="preserve"> z FERS dla tego miesiąca</t>
    </r>
    <r>
      <rPr>
        <sz val="10"/>
        <color theme="1"/>
        <rFont val="Calibri"/>
        <family val="2"/>
        <charset val="238"/>
        <scheme val="minor"/>
      </rPr>
      <t xml:space="preserve"> wynosi 10 032,00 zł </t>
    </r>
  </si>
  <si>
    <t>Liczba obsadzonych miejsc opieki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</si>
</sst>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  <numFmt numFmtId="165" formatCode="#,##0.00\ &quot;zł&quot;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rgb="FFC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</cellStyleXfs>
  <cellXfs count="347">
    <xf numFmtId="0" fontId="0" fillId="0" borderId="0" xfId="0"/>
    <xf numFmtId="0" fontId="10" fillId="0" borderId="5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14" fontId="16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15" xfId="0" applyFont="1" applyFill="1" applyBorder="1" applyAlignment="1">
      <alignment wrapText="1"/>
    </xf>
    <xf numFmtId="0" fontId="9" fillId="0" borderId="31" xfId="0" applyFont="1" applyBorder="1" applyAlignment="1">
      <alignment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>
      <alignment wrapText="1"/>
    </xf>
    <xf numFmtId="0" fontId="9" fillId="0" borderId="0" xfId="0" applyFont="1" applyAlignment="1">
      <alignment vertical="center" wrapText="1"/>
    </xf>
    <xf numFmtId="0" fontId="11" fillId="0" borderId="32" xfId="0" applyFont="1" applyBorder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14" fontId="13" fillId="0" borderId="4" xfId="0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31" xfId="0" applyFont="1" applyBorder="1" applyAlignment="1" applyProtection="1">
      <alignment wrapText="1"/>
      <protection locked="0"/>
    </xf>
    <xf numFmtId="0" fontId="1" fillId="0" borderId="10" xfId="0" applyFont="1" applyBorder="1" applyAlignment="1" applyProtection="1">
      <alignment wrapText="1"/>
      <protection locked="0"/>
    </xf>
    <xf numFmtId="0" fontId="14" fillId="0" borderId="0" xfId="0" applyFont="1" applyAlignment="1">
      <alignment vertical="center"/>
    </xf>
    <xf numFmtId="0" fontId="0" fillId="0" borderId="31" xfId="0" applyBorder="1"/>
    <xf numFmtId="1" fontId="0" fillId="0" borderId="0" xfId="0" applyNumberFormat="1"/>
    <xf numFmtId="0" fontId="7" fillId="2" borderId="0" xfId="0" applyFont="1" applyFill="1" applyAlignment="1">
      <alignment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23" fillId="0" borderId="4" xfId="3" applyFill="1" applyBorder="1" applyAlignment="1">
      <alignment horizontal="center" vertical="center" wrapText="1"/>
    </xf>
    <xf numFmtId="44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0" fillId="0" borderId="10" xfId="0" applyBorder="1"/>
    <xf numFmtId="9" fontId="19" fillId="0" borderId="6" xfId="1" applyFont="1" applyBorder="1" applyAlignment="1">
      <alignment horizontal="center" vertical="center"/>
    </xf>
    <xf numFmtId="0" fontId="21" fillId="0" borderId="32" xfId="0" applyFont="1" applyBorder="1" applyAlignment="1" applyProtection="1">
      <alignment horizontal="center" vertical="center" wrapText="1"/>
      <protection locked="0"/>
    </xf>
    <xf numFmtId="0" fontId="14" fillId="0" borderId="10" xfId="0" applyFont="1" applyBorder="1" applyAlignment="1">
      <alignment horizontal="left" vertical="top"/>
    </xf>
    <xf numFmtId="44" fontId="9" fillId="3" borderId="4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4" fontId="9" fillId="3" borderId="12" xfId="0" applyNumberFormat="1" applyFont="1" applyFill="1" applyBorder="1" applyAlignment="1">
      <alignment horizontal="center" vertical="center" wrapText="1"/>
    </xf>
    <xf numFmtId="9" fontId="21" fillId="3" borderId="12" xfId="1" applyFont="1" applyFill="1" applyBorder="1" applyAlignment="1" applyProtection="1">
      <alignment horizontal="center" vertical="center" wrapText="1"/>
      <protection locked="0"/>
    </xf>
    <xf numFmtId="9" fontId="9" fillId="3" borderId="4" xfId="0" applyNumberFormat="1" applyFont="1" applyFill="1" applyBorder="1" applyAlignment="1">
      <alignment horizontal="center" vertical="center" wrapText="1"/>
    </xf>
    <xf numFmtId="0" fontId="21" fillId="0" borderId="0" xfId="0" applyFont="1" applyAlignment="1" applyProtection="1">
      <alignment horizontal="center" vertical="center" wrapText="1"/>
      <protection locked="0"/>
    </xf>
    <xf numFmtId="9" fontId="9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 wrapText="1"/>
    </xf>
    <xf numFmtId="164" fontId="26" fillId="2" borderId="4" xfId="0" applyNumberFormat="1" applyFont="1" applyFill="1" applyBorder="1" applyAlignment="1">
      <alignment horizontal="center" vertical="center" wrapText="1"/>
    </xf>
    <xf numFmtId="164" fontId="27" fillId="2" borderId="4" xfId="0" applyNumberFormat="1" applyFont="1" applyFill="1" applyBorder="1" applyAlignment="1">
      <alignment horizontal="center" vertical="center" wrapText="1"/>
    </xf>
    <xf numFmtId="164" fontId="27" fillId="0" borderId="4" xfId="0" applyNumberFormat="1" applyFont="1" applyBorder="1" applyAlignment="1">
      <alignment horizontal="center" vertical="center" wrapText="1"/>
    </xf>
    <xf numFmtId="164" fontId="26" fillId="2" borderId="6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164" fontId="9" fillId="3" borderId="21" xfId="0" applyNumberFormat="1" applyFont="1" applyFill="1" applyBorder="1" applyAlignment="1">
      <alignment horizontal="center" vertical="center" wrapText="1"/>
    </xf>
    <xf numFmtId="164" fontId="9" fillId="3" borderId="22" xfId="0" applyNumberFormat="1" applyFont="1" applyFill="1" applyBorder="1" applyAlignment="1">
      <alignment horizontal="center" vertical="center" wrapText="1"/>
    </xf>
    <xf numFmtId="0" fontId="0" fillId="0" borderId="33" xfId="0" applyBorder="1"/>
    <xf numFmtId="164" fontId="26" fillId="4" borderId="4" xfId="0" applyNumberFormat="1" applyFont="1" applyFill="1" applyBorder="1" applyAlignment="1" applyProtection="1">
      <alignment horizontal="center" vertical="center" wrapText="1"/>
      <protection locked="0"/>
    </xf>
    <xf numFmtId="14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4" fontId="16" fillId="4" borderId="4" xfId="0" applyNumberFormat="1" applyFont="1" applyFill="1" applyBorder="1" applyAlignment="1" applyProtection="1">
      <alignment horizontal="center" vertical="center" wrapText="1"/>
      <protection locked="0"/>
    </xf>
    <xf numFmtId="44" fontId="16" fillId="0" borderId="4" xfId="0" applyNumberFormat="1" applyFont="1" applyBorder="1" applyAlignment="1" applyProtection="1">
      <alignment horizontal="center" vertical="center" wrapText="1"/>
      <protection locked="0"/>
    </xf>
    <xf numFmtId="165" fontId="9" fillId="4" borderId="6" xfId="0" applyNumberFormat="1" applyFont="1" applyFill="1" applyBorder="1" applyAlignment="1" applyProtection="1">
      <alignment horizontal="left" vertical="center" wrapText="1"/>
      <protection locked="0"/>
    </xf>
    <xf numFmtId="164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0" applyNumberFormat="1" applyFont="1" applyBorder="1" applyAlignment="1">
      <alignment horizontal="center" vertical="center" wrapText="1"/>
    </xf>
    <xf numFmtId="1" fontId="16" fillId="4" borderId="4" xfId="0" applyNumberFormat="1" applyFont="1" applyFill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44" fontId="8" fillId="4" borderId="6" xfId="0" applyNumberFormat="1" applyFont="1" applyFill="1" applyBorder="1" applyAlignment="1" applyProtection="1">
      <alignment vertical="center" wrapText="1"/>
      <protection locked="0"/>
    </xf>
    <xf numFmtId="0" fontId="10" fillId="4" borderId="6" xfId="0" applyFont="1" applyFill="1" applyBorder="1" applyAlignment="1" applyProtection="1">
      <alignment vertical="center" wrapText="1"/>
      <protection locked="0"/>
    </xf>
    <xf numFmtId="1" fontId="16" fillId="0" borderId="4" xfId="0" applyNumberFormat="1" applyFont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1" fontId="8" fillId="7" borderId="4" xfId="3" applyNumberFormat="1" applyFon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0" fillId="0" borderId="0" xfId="0" applyAlignment="1"/>
    <xf numFmtId="1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4" xfId="0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left" vertical="center" wrapText="1"/>
    </xf>
    <xf numFmtId="0" fontId="9" fillId="2" borderId="6" xfId="0" applyNumberFormat="1" applyFont="1" applyFill="1" applyBorder="1" applyAlignment="1">
      <alignment vertical="center" wrapText="1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0" fillId="0" borderId="10" xfId="0" applyBorder="1" applyAlignment="1" applyProtection="1">
      <protection locked="0"/>
    </xf>
    <xf numFmtId="0" fontId="9" fillId="0" borderId="31" xfId="0" applyFont="1" applyBorder="1" applyAlignment="1">
      <alignment horizontal="center" vertical="center" wrapText="1"/>
    </xf>
    <xf numFmtId="0" fontId="0" fillId="0" borderId="31" xfId="0" applyBorder="1" applyAlignment="1" applyProtection="1">
      <alignment horizontal="center"/>
      <protection locked="0"/>
    </xf>
    <xf numFmtId="0" fontId="12" fillId="0" borderId="31" xfId="0" applyFont="1" applyBorder="1" applyAlignment="1" applyProtection="1">
      <alignment horizontal="center"/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164" fontId="9" fillId="0" borderId="35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24" xfId="0" applyFont="1" applyFill="1" applyBorder="1" applyAlignment="1" applyProtection="1">
      <alignment horizontal="center" vertical="center" wrapText="1"/>
      <protection locked="0"/>
    </xf>
    <xf numFmtId="0" fontId="8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8" fillId="5" borderId="1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19" fillId="0" borderId="35" xfId="0" applyNumberFormat="1" applyFont="1" applyBorder="1" applyAlignment="1">
      <alignment horizontal="center" vertical="center" wrapText="1"/>
    </xf>
    <xf numFmtId="164" fontId="19" fillId="0" borderId="25" xfId="0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  <protection locked="0"/>
    </xf>
    <xf numFmtId="0" fontId="21" fillId="0" borderId="8" xfId="0" applyFont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4" borderId="7" xfId="0" applyFont="1" applyFill="1" applyBorder="1" applyAlignment="1" applyProtection="1">
      <alignment horizontal="left" vertical="center" wrapText="1"/>
      <protection locked="0"/>
    </xf>
    <xf numFmtId="0" fontId="21" fillId="4" borderId="8" xfId="0" applyFont="1" applyFill="1" applyBorder="1" applyAlignment="1" applyProtection="1">
      <alignment horizontal="left" vertical="center" wrapText="1"/>
      <protection locked="0"/>
    </xf>
    <xf numFmtId="0" fontId="21" fillId="4" borderId="9" xfId="0" applyFont="1" applyFill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 applyProtection="1">
      <alignment horizontal="left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/>
      <protection locked="0"/>
    </xf>
    <xf numFmtId="43" fontId="16" fillId="0" borderId="7" xfId="0" applyNumberFormat="1" applyFont="1" applyBorder="1" applyAlignment="1" applyProtection="1">
      <alignment horizontal="center" vertical="center" wrapText="1"/>
      <protection locked="0"/>
    </xf>
    <xf numFmtId="43" fontId="16" fillId="0" borderId="9" xfId="0" applyNumberFormat="1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11" fillId="0" borderId="32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3" fontId="16" fillId="0" borderId="4" xfId="0" applyNumberFormat="1" applyFont="1" applyBorder="1" applyAlignment="1" applyProtection="1">
      <alignment horizontal="center" vertical="center" wrapText="1"/>
      <protection locked="0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23" fillId="0" borderId="7" xfId="3" applyFill="1" applyBorder="1" applyAlignment="1">
      <alignment horizontal="center" vertical="center" wrapText="1"/>
    </xf>
    <xf numFmtId="0" fontId="23" fillId="0" borderId="8" xfId="3" applyFill="1" applyBorder="1" applyAlignment="1">
      <alignment horizontal="center" vertical="center" wrapText="1"/>
    </xf>
    <xf numFmtId="0" fontId="23" fillId="0" borderId="9" xfId="3" applyFill="1" applyBorder="1" applyAlignment="1">
      <alignment horizontal="center" vertical="center" wrapText="1"/>
    </xf>
    <xf numFmtId="0" fontId="5" fillId="6" borderId="4" xfId="2" applyFont="1" applyBorder="1" applyAlignment="1">
      <alignment horizontal="center" vertical="center" wrapText="1"/>
    </xf>
    <xf numFmtId="1" fontId="5" fillId="6" borderId="4" xfId="2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0" fillId="4" borderId="6" xfId="0" applyFont="1" applyFill="1" applyBorder="1" applyAlignment="1" applyProtection="1">
      <alignment horizontal="left" vertical="center" wrapText="1"/>
      <protection locked="0"/>
    </xf>
    <xf numFmtId="9" fontId="19" fillId="2" borderId="39" xfId="0" applyNumberFormat="1" applyFont="1" applyFill="1" applyBorder="1" applyAlignment="1">
      <alignment horizontal="center" vertical="center" wrapText="1"/>
    </xf>
    <xf numFmtId="9" fontId="19" fillId="2" borderId="34" xfId="0" applyNumberFormat="1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center" wrapText="1"/>
      <protection locked="0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left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4" borderId="7" xfId="0" applyFont="1" applyFill="1" applyBorder="1" applyAlignment="1" applyProtection="1">
      <alignment vertical="center" wrapText="1"/>
      <protection locked="0"/>
    </xf>
    <xf numFmtId="0" fontId="10" fillId="4" borderId="8" xfId="0" applyFont="1" applyFill="1" applyBorder="1" applyAlignment="1" applyProtection="1">
      <alignment vertical="center" wrapText="1"/>
      <protection locked="0"/>
    </xf>
    <xf numFmtId="0" fontId="10" fillId="4" borderId="11" xfId="0" applyFont="1" applyFill="1" applyBorder="1" applyAlignment="1" applyProtection="1">
      <alignment vertical="center" wrapText="1"/>
      <protection locked="0"/>
    </xf>
    <xf numFmtId="0" fontId="16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4" borderId="14" xfId="0" applyFont="1" applyFill="1" applyBorder="1" applyAlignment="1" applyProtection="1">
      <alignment vertical="center" wrapText="1"/>
      <protection locked="0"/>
    </xf>
    <xf numFmtId="0" fontId="10" fillId="4" borderId="15" xfId="0" applyFont="1" applyFill="1" applyBorder="1" applyAlignment="1" applyProtection="1">
      <alignment vertical="center" wrapText="1"/>
      <protection locked="0"/>
    </xf>
    <xf numFmtId="0" fontId="10" fillId="4" borderId="18" xfId="0" applyFont="1" applyFill="1" applyBorder="1" applyAlignment="1" applyProtection="1">
      <alignment vertical="center" wrapText="1"/>
      <protection locked="0"/>
    </xf>
    <xf numFmtId="0" fontId="10" fillId="4" borderId="16" xfId="0" applyFont="1" applyFill="1" applyBorder="1" applyAlignment="1" applyProtection="1">
      <alignment vertical="center" wrapText="1"/>
      <protection locked="0"/>
    </xf>
    <xf numFmtId="0" fontId="10" fillId="4" borderId="17" xfId="0" applyFont="1" applyFill="1" applyBorder="1" applyAlignment="1" applyProtection="1">
      <alignment vertical="center" wrapText="1"/>
      <protection locked="0"/>
    </xf>
    <xf numFmtId="0" fontId="10" fillId="4" borderId="19" xfId="0" applyFont="1" applyFill="1" applyBorder="1" applyAlignment="1" applyProtection="1">
      <alignment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44" fontId="16" fillId="0" borderId="8" xfId="0" applyNumberFormat="1" applyFont="1" applyBorder="1" applyAlignment="1" applyProtection="1">
      <alignment horizontal="left" vertical="center" wrapText="1"/>
      <protection locked="0"/>
    </xf>
    <xf numFmtId="44" fontId="16" fillId="0" borderId="9" xfId="0" applyNumberFormat="1" applyFont="1" applyBorder="1" applyAlignment="1" applyProtection="1">
      <alignment horizontal="left" vertical="center" wrapText="1"/>
      <protection locked="0"/>
    </xf>
    <xf numFmtId="0" fontId="10" fillId="4" borderId="9" xfId="0" applyFont="1" applyFill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4" fontId="16" fillId="4" borderId="7" xfId="0" applyNumberFormat="1" applyFont="1" applyFill="1" applyBorder="1" applyAlignment="1" applyProtection="1">
      <alignment horizontal="center" vertical="center" wrapText="1"/>
      <protection locked="0"/>
    </xf>
    <xf numFmtId="14" fontId="16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1" fontId="16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14" fontId="16" fillId="0" borderId="6" xfId="0" applyNumberFormat="1" applyFont="1" applyBorder="1" applyAlignment="1">
      <alignment horizontal="center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2" fillId="0" borderId="31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9" fillId="3" borderId="14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4" fillId="0" borderId="1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/>
    </xf>
    <xf numFmtId="0" fontId="14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4" fillId="0" borderId="19" xfId="0" applyFont="1" applyBorder="1" applyAlignment="1">
      <alignment horizontal="left" vertical="top"/>
    </xf>
    <xf numFmtId="0" fontId="16" fillId="0" borderId="16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4" fontId="1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</cellXfs>
  <cellStyles count="4">
    <cellStyle name="Dobry" xfId="2" builtinId="26"/>
    <cellStyle name="Normalny" xfId="0" builtinId="0"/>
    <cellStyle name="Procentowy" xfId="1" builtinId="5"/>
    <cellStyle name="Zły" xfId="3" builtinId="27"/>
  </cellStyles>
  <dxfs count="30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ill>
        <patternFill>
          <bgColor rgb="FFFF99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99CC"/>
      <color rgb="FFFFFFFF"/>
      <color rgb="FF75DBFF"/>
      <color rgb="FF8BE1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34"/>
  <sheetViews>
    <sheetView showZeros="0" tabSelected="1" view="pageBreakPreview" zoomScale="80" zoomScaleNormal="100" zoomScaleSheetLayoutView="80" workbookViewId="0">
      <selection activeCell="B9" sqref="B9:T9"/>
    </sheetView>
  </sheetViews>
  <sheetFormatPr defaultRowHeight="15" x14ac:dyDescent="0.25"/>
  <cols>
    <col min="1" max="1" width="4.28515625" customWidth="1"/>
    <col min="2" max="2" width="4.42578125" customWidth="1"/>
    <col min="3" max="3" width="14.7109375" customWidth="1"/>
    <col min="4" max="4" width="7.28515625" customWidth="1"/>
    <col min="5" max="5" width="8.5703125" customWidth="1"/>
    <col min="6" max="6" width="16.28515625" customWidth="1"/>
    <col min="7" max="7" width="16.28515625" bestFit="1" customWidth="1"/>
    <col min="8" max="8" width="14.42578125" customWidth="1"/>
    <col min="9" max="9" width="11.85546875" customWidth="1"/>
    <col min="10" max="10" width="6.28515625" customWidth="1"/>
    <col min="11" max="11" width="8.140625" customWidth="1"/>
    <col min="12" max="12" width="16" customWidth="1"/>
    <col min="13" max="13" width="16.140625" customWidth="1"/>
    <col min="14" max="14" width="15.140625" customWidth="1"/>
    <col min="15" max="15" width="13.28515625" customWidth="1"/>
    <col min="16" max="16" width="6.7109375" customWidth="1"/>
    <col min="17" max="17" width="8.28515625" customWidth="1"/>
    <col min="18" max="20" width="16.7109375" customWidth="1"/>
    <col min="21" max="22" width="13.28515625" customWidth="1"/>
  </cols>
  <sheetData>
    <row r="1" spans="2:20" ht="9.75" customHeight="1" thickBot="1" x14ac:dyDescent="0.3"/>
    <row r="2" spans="2:20" ht="29.25" customHeight="1" x14ac:dyDescent="0.25">
      <c r="B2" s="104" t="s">
        <v>17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6"/>
    </row>
    <row r="3" spans="2:20" ht="24" customHeight="1" x14ac:dyDescent="0.25">
      <c r="B3" s="107" t="s">
        <v>92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2:20" ht="29.25" customHeight="1" x14ac:dyDescent="0.25">
      <c r="B4" s="119" t="s">
        <v>18</v>
      </c>
      <c r="C4" s="120"/>
      <c r="D4" s="120"/>
      <c r="E4" s="120"/>
      <c r="F4" s="120"/>
      <c r="G4" s="116"/>
      <c r="H4" s="117"/>
      <c r="I4" s="117"/>
      <c r="J4" s="117"/>
      <c r="K4" s="117"/>
      <c r="L4" s="117"/>
      <c r="M4" s="118"/>
      <c r="N4" s="110" t="s">
        <v>59</v>
      </c>
      <c r="O4" s="111"/>
      <c r="P4" s="111"/>
      <c r="Q4" s="111"/>
      <c r="R4" s="111"/>
      <c r="S4" s="112"/>
      <c r="T4" s="50">
        <f>SUM(E25+K25+Q25)</f>
        <v>0</v>
      </c>
    </row>
    <row r="5" spans="2:20" ht="23.25" customHeight="1" x14ac:dyDescent="0.25">
      <c r="B5" s="119" t="s">
        <v>19</v>
      </c>
      <c r="C5" s="120"/>
      <c r="D5" s="120"/>
      <c r="E5" s="120"/>
      <c r="F5" s="120"/>
      <c r="G5" s="116"/>
      <c r="H5" s="117"/>
      <c r="I5" s="117"/>
      <c r="J5" s="117"/>
      <c r="K5" s="117"/>
      <c r="L5" s="117"/>
      <c r="M5" s="118"/>
      <c r="N5" s="110" t="s">
        <v>22</v>
      </c>
      <c r="O5" s="111"/>
      <c r="P5" s="111"/>
      <c r="Q5" s="111"/>
      <c r="R5" s="111"/>
      <c r="S5" s="112"/>
      <c r="T5" s="51">
        <f>SUM(F25+L25+R25)</f>
        <v>0</v>
      </c>
    </row>
    <row r="6" spans="2:20" ht="22.5" customHeight="1" x14ac:dyDescent="0.25">
      <c r="B6" s="121" t="s">
        <v>7</v>
      </c>
      <c r="C6" s="122"/>
      <c r="D6" s="122"/>
      <c r="E6" s="122"/>
      <c r="F6" s="123"/>
      <c r="G6" s="127"/>
      <c r="H6" s="128"/>
      <c r="I6" s="128"/>
      <c r="J6" s="128"/>
      <c r="K6" s="128"/>
      <c r="L6" s="128"/>
      <c r="M6" s="129"/>
      <c r="N6" s="110" t="s">
        <v>29</v>
      </c>
      <c r="O6" s="111"/>
      <c r="P6" s="111"/>
      <c r="Q6" s="111"/>
      <c r="R6" s="111"/>
      <c r="S6" s="112"/>
      <c r="T6" s="65"/>
    </row>
    <row r="7" spans="2:20" ht="21" customHeight="1" x14ac:dyDescent="0.25">
      <c r="B7" s="124"/>
      <c r="C7" s="125"/>
      <c r="D7" s="125"/>
      <c r="E7" s="125"/>
      <c r="F7" s="126"/>
      <c r="G7" s="130"/>
      <c r="H7" s="131"/>
      <c r="I7" s="131"/>
      <c r="J7" s="131"/>
      <c r="K7" s="131"/>
      <c r="L7" s="131"/>
      <c r="M7" s="132"/>
      <c r="N7" s="110" t="s">
        <v>30</v>
      </c>
      <c r="O7" s="111"/>
      <c r="P7" s="111"/>
      <c r="Q7" s="111"/>
      <c r="R7" s="111"/>
      <c r="S7" s="112"/>
      <c r="T7" s="65"/>
    </row>
    <row r="8" spans="2:20" ht="33" customHeight="1" x14ac:dyDescent="0.25">
      <c r="B8" s="119" t="s">
        <v>8</v>
      </c>
      <c r="C8" s="120"/>
      <c r="D8" s="120"/>
      <c r="E8" s="120"/>
      <c r="F8" s="120"/>
      <c r="G8" s="116"/>
      <c r="H8" s="117"/>
      <c r="I8" s="117"/>
      <c r="J8" s="118"/>
      <c r="K8" s="143" t="s">
        <v>10</v>
      </c>
      <c r="L8" s="143"/>
      <c r="M8" s="48"/>
      <c r="N8" s="113" t="s">
        <v>49</v>
      </c>
      <c r="O8" s="114"/>
      <c r="P8" s="114"/>
      <c r="Q8" s="114"/>
      <c r="R8" s="114"/>
      <c r="S8" s="115"/>
      <c r="T8" s="65"/>
    </row>
    <row r="9" spans="2:20" ht="45.75" customHeight="1" x14ac:dyDescent="0.25">
      <c r="B9" s="107" t="s">
        <v>93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9"/>
    </row>
    <row r="10" spans="2:20" ht="32.25" customHeight="1" x14ac:dyDescent="0.25">
      <c r="B10" s="154" t="s">
        <v>0</v>
      </c>
      <c r="C10" s="135" t="s">
        <v>36</v>
      </c>
      <c r="D10" s="136"/>
      <c r="E10" s="136"/>
      <c r="F10" s="136"/>
      <c r="G10" s="136"/>
      <c r="H10" s="137"/>
      <c r="I10" s="140" t="s">
        <v>40</v>
      </c>
      <c r="J10" s="141"/>
      <c r="K10" s="141"/>
      <c r="L10" s="141"/>
      <c r="M10" s="141"/>
      <c r="N10" s="155"/>
      <c r="O10" s="140" t="s">
        <v>41</v>
      </c>
      <c r="P10" s="141"/>
      <c r="Q10" s="141"/>
      <c r="R10" s="141"/>
      <c r="S10" s="141"/>
      <c r="T10" s="142"/>
    </row>
    <row r="11" spans="2:20" ht="33.75" customHeight="1" x14ac:dyDescent="0.25">
      <c r="B11" s="154"/>
      <c r="C11" s="150" t="s">
        <v>21</v>
      </c>
      <c r="D11" s="150" t="s">
        <v>20</v>
      </c>
      <c r="E11" s="146" t="s">
        <v>58</v>
      </c>
      <c r="F11" s="146" t="s">
        <v>113</v>
      </c>
      <c r="G11" s="135" t="s">
        <v>3</v>
      </c>
      <c r="H11" s="137"/>
      <c r="I11" s="133" t="s">
        <v>21</v>
      </c>
      <c r="J11" s="133" t="s">
        <v>20</v>
      </c>
      <c r="K11" s="133" t="s">
        <v>58</v>
      </c>
      <c r="L11" s="145" t="s">
        <v>113</v>
      </c>
      <c r="M11" s="138" t="s">
        <v>3</v>
      </c>
      <c r="N11" s="157"/>
      <c r="O11" s="145" t="s">
        <v>21</v>
      </c>
      <c r="P11" s="145" t="s">
        <v>20</v>
      </c>
      <c r="Q11" s="145" t="s">
        <v>58</v>
      </c>
      <c r="R11" s="145" t="s">
        <v>113</v>
      </c>
      <c r="S11" s="138" t="s">
        <v>3</v>
      </c>
      <c r="T11" s="139"/>
    </row>
    <row r="12" spans="2:20" ht="57.75" customHeight="1" x14ac:dyDescent="0.25">
      <c r="B12" s="154"/>
      <c r="C12" s="151"/>
      <c r="D12" s="156"/>
      <c r="E12" s="146"/>
      <c r="F12" s="146"/>
      <c r="G12" s="52" t="s">
        <v>23</v>
      </c>
      <c r="H12" s="52" t="s">
        <v>24</v>
      </c>
      <c r="I12" s="134"/>
      <c r="J12" s="144"/>
      <c r="K12" s="144"/>
      <c r="L12" s="145"/>
      <c r="M12" s="53" t="s">
        <v>23</v>
      </c>
      <c r="N12" s="53" t="s">
        <v>24</v>
      </c>
      <c r="O12" s="145"/>
      <c r="P12" s="145"/>
      <c r="Q12" s="145"/>
      <c r="R12" s="145"/>
      <c r="S12" s="54" t="s">
        <v>23</v>
      </c>
      <c r="T12" s="55" t="s">
        <v>24</v>
      </c>
    </row>
    <row r="13" spans="2:20" ht="24.95" customHeight="1" x14ac:dyDescent="0.25">
      <c r="B13" s="1">
        <v>1</v>
      </c>
      <c r="C13" s="49"/>
      <c r="D13" s="49"/>
      <c r="E13" s="49"/>
      <c r="F13" s="64"/>
      <c r="G13" s="56">
        <f>ROUNDDOWN($F13*82.52%,2)</f>
        <v>0</v>
      </c>
      <c r="H13" s="56">
        <f>F13-G13</f>
        <v>0</v>
      </c>
      <c r="I13" s="49"/>
      <c r="J13" s="49"/>
      <c r="K13" s="49"/>
      <c r="L13" s="64"/>
      <c r="M13" s="57">
        <f>ROUNDDOWN($L13*82.52%,2)</f>
        <v>0</v>
      </c>
      <c r="N13" s="58">
        <f>L13-M13</f>
        <v>0</v>
      </c>
      <c r="O13" s="64"/>
      <c r="P13" s="49"/>
      <c r="Q13" s="49"/>
      <c r="R13" s="64"/>
      <c r="S13" s="56">
        <f>ROUNDDOWN($R13*82.52%,2)</f>
        <v>0</v>
      </c>
      <c r="T13" s="59">
        <f>R13-S13</f>
        <v>0</v>
      </c>
    </row>
    <row r="14" spans="2:20" ht="24.95" customHeight="1" x14ac:dyDescent="0.25">
      <c r="B14" s="1">
        <v>2</v>
      </c>
      <c r="C14" s="49"/>
      <c r="D14" s="49"/>
      <c r="E14" s="49"/>
      <c r="F14" s="64"/>
      <c r="G14" s="56">
        <f t="shared" ref="G14:G24" si="0">ROUNDDOWN($F14*82.52%,2)</f>
        <v>0</v>
      </c>
      <c r="H14" s="56">
        <f>F14-G14</f>
        <v>0</v>
      </c>
      <c r="I14" s="49"/>
      <c r="J14" s="49"/>
      <c r="K14" s="49"/>
      <c r="L14" s="64"/>
      <c r="M14" s="57">
        <f t="shared" ref="M14:M24" si="1">ROUNDDOWN($L14*82.52%,2)</f>
        <v>0</v>
      </c>
      <c r="N14" s="58">
        <f t="shared" ref="N14:N24" si="2">L14-M14</f>
        <v>0</v>
      </c>
      <c r="O14" s="64"/>
      <c r="P14" s="49"/>
      <c r="Q14" s="49"/>
      <c r="R14" s="64"/>
      <c r="S14" s="56">
        <f t="shared" ref="S14:S24" si="3">ROUNDDOWN($R14*82.52%,2)</f>
        <v>0</v>
      </c>
      <c r="T14" s="59">
        <f t="shared" ref="T14:T24" si="4">R14-S14</f>
        <v>0</v>
      </c>
    </row>
    <row r="15" spans="2:20" ht="24.95" customHeight="1" x14ac:dyDescent="0.25">
      <c r="B15" s="1">
        <v>3</v>
      </c>
      <c r="C15" s="49"/>
      <c r="D15" s="49"/>
      <c r="E15" s="49"/>
      <c r="F15" s="64"/>
      <c r="G15" s="56">
        <f t="shared" si="0"/>
        <v>0</v>
      </c>
      <c r="H15" s="56">
        <f t="shared" ref="H15:H24" si="5">F15-G15</f>
        <v>0</v>
      </c>
      <c r="I15" s="49"/>
      <c r="J15" s="49"/>
      <c r="K15" s="49"/>
      <c r="L15" s="64"/>
      <c r="M15" s="57">
        <f t="shared" si="1"/>
        <v>0</v>
      </c>
      <c r="N15" s="58">
        <f t="shared" si="2"/>
        <v>0</v>
      </c>
      <c r="O15" s="64"/>
      <c r="P15" s="49"/>
      <c r="Q15" s="49"/>
      <c r="R15" s="64"/>
      <c r="S15" s="56">
        <f>ROUNDDOWN($R15*82.52%,2)</f>
        <v>0</v>
      </c>
      <c r="T15" s="59">
        <f t="shared" si="4"/>
        <v>0</v>
      </c>
    </row>
    <row r="16" spans="2:20" ht="24.95" customHeight="1" x14ac:dyDescent="0.25">
      <c r="B16" s="1">
        <v>4</v>
      </c>
      <c r="C16" s="49"/>
      <c r="D16" s="49"/>
      <c r="E16" s="49"/>
      <c r="F16" s="64"/>
      <c r="G16" s="56">
        <f t="shared" si="0"/>
        <v>0</v>
      </c>
      <c r="H16" s="56">
        <f t="shared" si="5"/>
        <v>0</v>
      </c>
      <c r="I16" s="49"/>
      <c r="J16" s="49"/>
      <c r="K16" s="49"/>
      <c r="L16" s="64"/>
      <c r="M16" s="57">
        <f t="shared" si="1"/>
        <v>0</v>
      </c>
      <c r="N16" s="58">
        <f t="shared" si="2"/>
        <v>0</v>
      </c>
      <c r="O16" s="64"/>
      <c r="P16" s="49"/>
      <c r="Q16" s="49"/>
      <c r="R16" s="64"/>
      <c r="S16" s="56">
        <f>ROUNDDOWN($R16*82.52%,2)</f>
        <v>0</v>
      </c>
      <c r="T16" s="59">
        <f>R16-S16</f>
        <v>0</v>
      </c>
    </row>
    <row r="17" spans="2:20" ht="24.95" customHeight="1" x14ac:dyDescent="0.25">
      <c r="B17" s="1">
        <v>5</v>
      </c>
      <c r="C17" s="49"/>
      <c r="D17" s="49"/>
      <c r="E17" s="49"/>
      <c r="F17" s="64"/>
      <c r="G17" s="56">
        <f t="shared" si="0"/>
        <v>0</v>
      </c>
      <c r="H17" s="56">
        <f t="shared" si="5"/>
        <v>0</v>
      </c>
      <c r="I17" s="49"/>
      <c r="J17" s="49"/>
      <c r="K17" s="49"/>
      <c r="L17" s="64"/>
      <c r="M17" s="57">
        <f t="shared" si="1"/>
        <v>0</v>
      </c>
      <c r="N17" s="58">
        <f t="shared" si="2"/>
        <v>0</v>
      </c>
      <c r="O17" s="64"/>
      <c r="P17" s="49"/>
      <c r="Q17" s="49"/>
      <c r="R17" s="64"/>
      <c r="S17" s="56">
        <f t="shared" si="3"/>
        <v>0</v>
      </c>
      <c r="T17" s="59">
        <f t="shared" si="4"/>
        <v>0</v>
      </c>
    </row>
    <row r="18" spans="2:20" ht="24.95" customHeight="1" x14ac:dyDescent="0.25">
      <c r="B18" s="1">
        <v>6</v>
      </c>
      <c r="C18" s="49"/>
      <c r="D18" s="49"/>
      <c r="E18" s="49"/>
      <c r="F18" s="64"/>
      <c r="G18" s="56">
        <f t="shared" si="0"/>
        <v>0</v>
      </c>
      <c r="H18" s="56">
        <f t="shared" si="5"/>
        <v>0</v>
      </c>
      <c r="I18" s="49"/>
      <c r="J18" s="49"/>
      <c r="K18" s="49"/>
      <c r="L18" s="64"/>
      <c r="M18" s="57">
        <f t="shared" si="1"/>
        <v>0</v>
      </c>
      <c r="N18" s="58">
        <f t="shared" si="2"/>
        <v>0</v>
      </c>
      <c r="O18" s="64"/>
      <c r="P18" s="49"/>
      <c r="Q18" s="49"/>
      <c r="R18" s="64"/>
      <c r="S18" s="56">
        <f t="shared" si="3"/>
        <v>0</v>
      </c>
      <c r="T18" s="59">
        <f t="shared" si="4"/>
        <v>0</v>
      </c>
    </row>
    <row r="19" spans="2:20" ht="24.95" customHeight="1" x14ac:dyDescent="0.25">
      <c r="B19" s="1">
        <v>7</v>
      </c>
      <c r="C19" s="49"/>
      <c r="D19" s="49"/>
      <c r="E19" s="49"/>
      <c r="F19" s="64"/>
      <c r="G19" s="56">
        <f t="shared" si="0"/>
        <v>0</v>
      </c>
      <c r="H19" s="56">
        <f t="shared" si="5"/>
        <v>0</v>
      </c>
      <c r="I19" s="49"/>
      <c r="J19" s="49"/>
      <c r="K19" s="49"/>
      <c r="L19" s="64"/>
      <c r="M19" s="57">
        <f t="shared" si="1"/>
        <v>0</v>
      </c>
      <c r="N19" s="58">
        <f t="shared" si="2"/>
        <v>0</v>
      </c>
      <c r="O19" s="64"/>
      <c r="P19" s="49"/>
      <c r="Q19" s="49"/>
      <c r="R19" s="64"/>
      <c r="S19" s="56">
        <f t="shared" si="3"/>
        <v>0</v>
      </c>
      <c r="T19" s="59">
        <f t="shared" si="4"/>
        <v>0</v>
      </c>
    </row>
    <row r="20" spans="2:20" ht="24.95" customHeight="1" x14ac:dyDescent="0.25">
      <c r="B20" s="1">
        <v>8</v>
      </c>
      <c r="C20" s="49"/>
      <c r="D20" s="49"/>
      <c r="E20" s="49"/>
      <c r="F20" s="64"/>
      <c r="G20" s="56">
        <f t="shared" si="0"/>
        <v>0</v>
      </c>
      <c r="H20" s="56">
        <f t="shared" si="5"/>
        <v>0</v>
      </c>
      <c r="I20" s="49"/>
      <c r="J20" s="49"/>
      <c r="K20" s="49"/>
      <c r="L20" s="64"/>
      <c r="M20" s="57">
        <f t="shared" si="1"/>
        <v>0</v>
      </c>
      <c r="N20" s="58">
        <f t="shared" si="2"/>
        <v>0</v>
      </c>
      <c r="O20" s="64"/>
      <c r="P20" s="49"/>
      <c r="Q20" s="49"/>
      <c r="R20" s="64"/>
      <c r="S20" s="56">
        <f t="shared" si="3"/>
        <v>0</v>
      </c>
      <c r="T20" s="59">
        <f t="shared" si="4"/>
        <v>0</v>
      </c>
    </row>
    <row r="21" spans="2:20" ht="24.95" customHeight="1" x14ac:dyDescent="0.25">
      <c r="B21" s="1">
        <v>9</v>
      </c>
      <c r="C21" s="49"/>
      <c r="D21" s="49"/>
      <c r="E21" s="49"/>
      <c r="F21" s="64"/>
      <c r="G21" s="56">
        <f t="shared" si="0"/>
        <v>0</v>
      </c>
      <c r="H21" s="56">
        <f t="shared" si="5"/>
        <v>0</v>
      </c>
      <c r="I21" s="49"/>
      <c r="J21" s="49"/>
      <c r="K21" s="49"/>
      <c r="L21" s="64"/>
      <c r="M21" s="57">
        <f t="shared" si="1"/>
        <v>0</v>
      </c>
      <c r="N21" s="58">
        <f t="shared" si="2"/>
        <v>0</v>
      </c>
      <c r="O21" s="64"/>
      <c r="P21" s="49"/>
      <c r="Q21" s="49"/>
      <c r="R21" s="64"/>
      <c r="S21" s="56">
        <f t="shared" si="3"/>
        <v>0</v>
      </c>
      <c r="T21" s="59">
        <f t="shared" si="4"/>
        <v>0</v>
      </c>
    </row>
    <row r="22" spans="2:20" ht="24.95" customHeight="1" x14ac:dyDescent="0.25">
      <c r="B22" s="1">
        <v>10</v>
      </c>
      <c r="C22" s="49"/>
      <c r="D22" s="49"/>
      <c r="E22" s="49"/>
      <c r="F22" s="64"/>
      <c r="G22" s="56">
        <f t="shared" si="0"/>
        <v>0</v>
      </c>
      <c r="H22" s="56">
        <f t="shared" si="5"/>
        <v>0</v>
      </c>
      <c r="I22" s="49"/>
      <c r="J22" s="49"/>
      <c r="K22" s="49"/>
      <c r="L22" s="64"/>
      <c r="M22" s="57">
        <f t="shared" si="1"/>
        <v>0</v>
      </c>
      <c r="N22" s="58">
        <f t="shared" si="2"/>
        <v>0</v>
      </c>
      <c r="O22" s="64"/>
      <c r="P22" s="49"/>
      <c r="Q22" s="49"/>
      <c r="R22" s="64"/>
      <c r="S22" s="56">
        <f t="shared" si="3"/>
        <v>0</v>
      </c>
      <c r="T22" s="59">
        <f t="shared" si="4"/>
        <v>0</v>
      </c>
    </row>
    <row r="23" spans="2:20" ht="24.95" customHeight="1" x14ac:dyDescent="0.25">
      <c r="B23" s="1">
        <v>11</v>
      </c>
      <c r="C23" s="49"/>
      <c r="D23" s="49"/>
      <c r="E23" s="49"/>
      <c r="F23" s="64"/>
      <c r="G23" s="56">
        <f t="shared" si="0"/>
        <v>0</v>
      </c>
      <c r="H23" s="56">
        <f t="shared" si="5"/>
        <v>0</v>
      </c>
      <c r="I23" s="49"/>
      <c r="J23" s="49"/>
      <c r="K23" s="49"/>
      <c r="L23" s="64"/>
      <c r="M23" s="57">
        <f t="shared" si="1"/>
        <v>0</v>
      </c>
      <c r="N23" s="58">
        <f t="shared" si="2"/>
        <v>0</v>
      </c>
      <c r="O23" s="64"/>
      <c r="P23" s="49"/>
      <c r="Q23" s="49"/>
      <c r="R23" s="64"/>
      <c r="S23" s="56">
        <f>ROUNDDOWN($R23*82.52%,2)</f>
        <v>0</v>
      </c>
      <c r="T23" s="59">
        <f t="shared" si="4"/>
        <v>0</v>
      </c>
    </row>
    <row r="24" spans="2:20" ht="24.95" customHeight="1" x14ac:dyDescent="0.25">
      <c r="B24" s="1">
        <v>12</v>
      </c>
      <c r="C24" s="49"/>
      <c r="D24" s="49"/>
      <c r="E24" s="49"/>
      <c r="F24" s="64"/>
      <c r="G24" s="56">
        <f t="shared" si="0"/>
        <v>0</v>
      </c>
      <c r="H24" s="56">
        <f t="shared" si="5"/>
        <v>0</v>
      </c>
      <c r="I24" s="49"/>
      <c r="J24" s="49"/>
      <c r="K24" s="49"/>
      <c r="L24" s="64"/>
      <c r="M24" s="57">
        <f t="shared" si="1"/>
        <v>0</v>
      </c>
      <c r="N24" s="58">
        <f t="shared" si="2"/>
        <v>0</v>
      </c>
      <c r="O24" s="64"/>
      <c r="P24" s="49"/>
      <c r="Q24" s="49"/>
      <c r="R24" s="64"/>
      <c r="S24" s="56">
        <f t="shared" si="3"/>
        <v>0</v>
      </c>
      <c r="T24" s="59">
        <f t="shared" si="4"/>
        <v>0</v>
      </c>
    </row>
    <row r="25" spans="2:20" ht="45" customHeight="1" thickBot="1" x14ac:dyDescent="0.3">
      <c r="B25" s="147" t="s">
        <v>5</v>
      </c>
      <c r="C25" s="148"/>
      <c r="D25" s="149"/>
      <c r="E25" s="60">
        <f>SUBTOTAL(9,E13:E24)</f>
        <v>0</v>
      </c>
      <c r="F25" s="61">
        <f>SUBTOTAL(9,F13:F24)</f>
        <v>0</v>
      </c>
      <c r="G25" s="61">
        <f t="shared" ref="G25:H25" si="6">SUBTOTAL(9,G13:G24)</f>
        <v>0</v>
      </c>
      <c r="H25" s="61">
        <f t="shared" si="6"/>
        <v>0</v>
      </c>
      <c r="I25" s="152" t="s">
        <v>5</v>
      </c>
      <c r="J25" s="153"/>
      <c r="K25" s="60">
        <f>SUBTOTAL(9,K13:K24)</f>
        <v>0</v>
      </c>
      <c r="L25" s="61">
        <f>SUBTOTAL(9,L13:L24)</f>
        <v>0</v>
      </c>
      <c r="M25" s="61">
        <f t="shared" ref="M25:N25" si="7">SUBTOTAL(9,M13:M24)</f>
        <v>0</v>
      </c>
      <c r="N25" s="61">
        <f t="shared" si="7"/>
        <v>0</v>
      </c>
      <c r="O25" s="102" t="s">
        <v>5</v>
      </c>
      <c r="P25" s="103"/>
      <c r="Q25" s="60">
        <f>SUBTOTAL(9,Q13:Q24)</f>
        <v>0</v>
      </c>
      <c r="R25" s="61">
        <f>SUBTOTAL(9,R13:R24)</f>
        <v>0</v>
      </c>
      <c r="S25" s="61">
        <f t="shared" ref="S25:T25" si="8">SUBTOTAL(9,S13:S24)</f>
        <v>0</v>
      </c>
      <c r="T25" s="62">
        <f t="shared" si="8"/>
        <v>0</v>
      </c>
    </row>
    <row r="26" spans="2:20" ht="23.25" customHeight="1" x14ac:dyDescent="0.25">
      <c r="B26" s="15"/>
      <c r="D26" s="158" t="s">
        <v>62</v>
      </c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60"/>
      <c r="T26" s="23"/>
    </row>
    <row r="27" spans="2:20" ht="15" customHeight="1" x14ac:dyDescent="0.25">
      <c r="B27" s="15"/>
      <c r="D27" s="161" t="s">
        <v>64</v>
      </c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3"/>
      <c r="T27" s="23"/>
    </row>
    <row r="28" spans="2:20" ht="27" customHeight="1" x14ac:dyDescent="0.25">
      <c r="B28" s="15"/>
      <c r="D28" s="161" t="s">
        <v>63</v>
      </c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3"/>
      <c r="T28" s="23"/>
    </row>
    <row r="29" spans="2:20" ht="44.25" customHeight="1" x14ac:dyDescent="0.25">
      <c r="B29" s="15"/>
      <c r="D29" s="164" t="s">
        <v>69</v>
      </c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6"/>
      <c r="T29" s="23"/>
    </row>
    <row r="30" spans="2:20" ht="15" customHeight="1" x14ac:dyDescent="0.25">
      <c r="B30" s="15"/>
      <c r="D30" s="167" t="s">
        <v>43</v>
      </c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9"/>
      <c r="T30" s="23"/>
    </row>
    <row r="31" spans="2:20" ht="15" customHeight="1" x14ac:dyDescent="0.25">
      <c r="B31" s="15"/>
      <c r="D31" s="24" t="s">
        <v>42</v>
      </c>
      <c r="E31" s="91"/>
      <c r="F31" s="91"/>
      <c r="G31" s="91"/>
      <c r="H31" s="91"/>
      <c r="I31" s="92"/>
      <c r="J31" s="92"/>
      <c r="K31" s="92"/>
      <c r="L31" s="92"/>
      <c r="M31" s="92"/>
      <c r="N31" s="93"/>
      <c r="O31" s="93"/>
      <c r="P31" s="21"/>
      <c r="Q31" s="21"/>
      <c r="R31" s="21"/>
      <c r="S31" s="21"/>
      <c r="T31" s="23"/>
    </row>
    <row r="32" spans="2:20" ht="30.75" customHeight="1" x14ac:dyDescent="0.25">
      <c r="B32" s="15"/>
      <c r="C32" s="24"/>
      <c r="D32" s="346" t="s">
        <v>116</v>
      </c>
      <c r="E32" s="346"/>
      <c r="F32" s="346"/>
      <c r="G32" s="346"/>
      <c r="H32" s="346"/>
      <c r="I32" s="346"/>
      <c r="J32" s="346"/>
      <c r="K32" s="346"/>
      <c r="L32" s="346"/>
      <c r="M32" s="346"/>
      <c r="N32" s="346"/>
      <c r="O32" s="346"/>
      <c r="P32" s="100" t="s">
        <v>67</v>
      </c>
      <c r="Q32" s="100"/>
      <c r="R32" s="100"/>
      <c r="S32" s="100"/>
      <c r="T32" s="101"/>
    </row>
    <row r="33" spans="2:20" ht="16.5" thickBot="1" x14ac:dyDescent="0.3">
      <c r="B33" s="63"/>
      <c r="C33" s="25" t="s">
        <v>65</v>
      </c>
      <c r="D33" s="25"/>
      <c r="E33" s="97" t="s">
        <v>66</v>
      </c>
      <c r="F33" s="97"/>
      <c r="G33" s="97"/>
      <c r="H33" s="22"/>
      <c r="I33" s="22"/>
      <c r="J33" s="22"/>
      <c r="K33" s="22"/>
      <c r="L33" s="22"/>
      <c r="M33" s="22"/>
      <c r="N33" s="22"/>
      <c r="O33" s="22"/>
      <c r="P33" s="98" t="s">
        <v>25</v>
      </c>
      <c r="Q33" s="98"/>
      <c r="R33" s="98"/>
      <c r="S33" s="98"/>
      <c r="T33" s="99"/>
    </row>
    <row r="34" spans="2:20" ht="15.75" x14ac:dyDescent="0.25"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</sheetData>
  <sheetProtection algorithmName="SHA-512" hashValue="QZ28RppZTRJQY3u3fe/sLXxkDMKOARmzd5uRJorVro3LXvqYw2qdIRAGjqq9ZVexQHSoEo7UuVR/UgtK7nKCDg==" saltValue="Pu7H6AlRTLdNQFPU01m0pg==" spinCount="100000" sheet="1" objects="1" scenarios="1"/>
  <mergeCells count="48">
    <mergeCell ref="D32:O32"/>
    <mergeCell ref="P11:P12"/>
    <mergeCell ref="Q11:Q12"/>
    <mergeCell ref="B25:D25"/>
    <mergeCell ref="C11:C12"/>
    <mergeCell ref="I25:J25"/>
    <mergeCell ref="B10:B12"/>
    <mergeCell ref="I10:N10"/>
    <mergeCell ref="D11:D12"/>
    <mergeCell ref="G11:H11"/>
    <mergeCell ref="M11:N11"/>
    <mergeCell ref="D26:S26"/>
    <mergeCell ref="D27:S27"/>
    <mergeCell ref="D28:S28"/>
    <mergeCell ref="D29:S29"/>
    <mergeCell ref="D30:S30"/>
    <mergeCell ref="B6:F7"/>
    <mergeCell ref="G6:M7"/>
    <mergeCell ref="I11:I12"/>
    <mergeCell ref="C10:H10"/>
    <mergeCell ref="S11:T11"/>
    <mergeCell ref="O10:T10"/>
    <mergeCell ref="B8:F8"/>
    <mergeCell ref="K8:L8"/>
    <mergeCell ref="K11:K12"/>
    <mergeCell ref="L11:L12"/>
    <mergeCell ref="J11:J12"/>
    <mergeCell ref="G8:J8"/>
    <mergeCell ref="R11:R12"/>
    <mergeCell ref="E11:E12"/>
    <mergeCell ref="F11:F12"/>
    <mergeCell ref="O11:O12"/>
    <mergeCell ref="E33:G33"/>
    <mergeCell ref="P33:T33"/>
    <mergeCell ref="P32:T32"/>
    <mergeCell ref="O25:P25"/>
    <mergeCell ref="B2:T2"/>
    <mergeCell ref="B3:T3"/>
    <mergeCell ref="N4:S4"/>
    <mergeCell ref="N5:S5"/>
    <mergeCell ref="N6:S6"/>
    <mergeCell ref="N7:S7"/>
    <mergeCell ref="N8:S8"/>
    <mergeCell ref="B9:T9"/>
    <mergeCell ref="G4:M4"/>
    <mergeCell ref="G5:M5"/>
    <mergeCell ref="B4:F4"/>
    <mergeCell ref="B5:F5"/>
  </mergeCells>
  <conditionalFormatting sqref="C13:D24">
    <cfRule type="expression" dxfId="29" priority="29">
      <formula>ISERROR(C13)</formula>
    </cfRule>
  </conditionalFormatting>
  <conditionalFormatting sqref="E11:E24">
    <cfRule type="expression" dxfId="28" priority="39">
      <formula>ISERROR(E11)</formula>
    </cfRule>
  </conditionalFormatting>
  <conditionalFormatting sqref="E25:I25 K25:O25 Q25:T25">
    <cfRule type="expression" dxfId="27" priority="24">
      <formula>ISERROR(E25)</formula>
    </cfRule>
  </conditionalFormatting>
  <conditionalFormatting sqref="F11:G11 F12:H12">
    <cfRule type="expression" dxfId="26" priority="37">
      <formula>ISERROR(F11)</formula>
    </cfRule>
  </conditionalFormatting>
  <conditionalFormatting sqref="G4:G6 M8">
    <cfRule type="expression" dxfId="25" priority="33">
      <formula>ISERROR(G4)</formula>
    </cfRule>
  </conditionalFormatting>
  <conditionalFormatting sqref="G13:J24">
    <cfRule type="expression" dxfId="24" priority="27">
      <formula>ISERROR(G13)</formula>
    </cfRule>
  </conditionalFormatting>
  <conditionalFormatting sqref="L11:M12">
    <cfRule type="expression" dxfId="23" priority="20">
      <formula>ISERROR(L11)</formula>
    </cfRule>
  </conditionalFormatting>
  <conditionalFormatting sqref="L13:T16 M17:T17 L18:Q19 S18:T19 L20:T20 L21:Q21 S21:T22 M22:Q22 L23:T24">
    <cfRule type="expression" dxfId="22" priority="26">
      <formula>ISERROR(L13)</formula>
    </cfRule>
  </conditionalFormatting>
  <conditionalFormatting sqref="N4:N7 G8 C10:D10 I10:J10 K11:K24">
    <cfRule type="expression" dxfId="21" priority="44">
      <formula>ISERROR(C4)</formula>
    </cfRule>
  </conditionalFormatting>
  <conditionalFormatting sqref="N12 S12:T12">
    <cfRule type="expression" dxfId="20" priority="21">
      <formula>ISERROR(N12)</formula>
    </cfRule>
  </conditionalFormatting>
  <conditionalFormatting sqref="O10:P10">
    <cfRule type="expression" dxfId="19" priority="16">
      <formula>ISERROR(O10)</formula>
    </cfRule>
  </conditionalFormatting>
  <conditionalFormatting sqref="T4:T8">
    <cfRule type="expression" dxfId="18" priority="41">
      <formula>ISERROR(T4)</formula>
    </cfRule>
  </conditionalFormatting>
  <conditionalFormatting sqref="T6">
    <cfRule type="cellIs" dxfId="17" priority="17" operator="greaterThan">
      <formula>EDATE($T$8,3)</formula>
    </cfRule>
  </conditionalFormatting>
  <dataValidations count="2">
    <dataValidation allowBlank="1" showInputMessage="1" showErrorMessage="1" prompt="Proszę o wypełnianie komórek zaznaczonych wyłącznie kolorem niebieskim. " sqref="G4:M7 G8:J8 M8 T6:T8 K13:K24 Q13:Q24" xr:uid="{82E65F5E-09EF-48B8-B7DB-3E0AA6DD5F3E}"/>
    <dataValidation type="whole" operator="lessThanOrEqual" allowBlank="1" showInputMessage="1" showErrorMessage="1" prompt="Proszę o wypełnianie komórek zaznaczonych wyłącznie kolorem niebieskim. " sqref="E13:E24" xr:uid="{AFA0D507-AA80-4FFA-A7B6-D65B1B086DD8}">
      <formula1>$M$8</formula1>
    </dataValidation>
  </dataValidations>
  <printOptions horizontalCentered="1" verticalCentered="1"/>
  <pageMargins left="0.23622047244094491" right="0.23622047244094491" top="1.0236220472440944" bottom="0.55118110236220474" header="0.31496062992125984" footer="0.31496062992125984"/>
  <pageSetup paperSize="9" scale="56" orientation="landscape" blackAndWhite="1" r:id="rId1"/>
  <headerFooter>
    <oddHeader>&amp;C&amp;G&amp;R&amp;"-,Pogrubiony"&amp;14&amp;K000000Załącznik nr 1 do umowy
&amp;"-,Pogrubiona kursywa"Wzór wniosku o wypłatę dofinansowania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Proszę o wypełnianie komórek zaznaczonych wyłącznie kolorem niebieskim. " xr:uid="{6198CF1B-61F6-4F36-BDC4-EE71474B80F4}">
          <x14:formula1>
            <xm:f>Arkusz1!$D$4:$D$15</xm:f>
          </x14:formula1>
          <xm:sqref>C13:C24 I13:I24 O13:O24</xm:sqref>
        </x14:dataValidation>
        <x14:dataValidation type="list" allowBlank="1" showInputMessage="1" showErrorMessage="1" prompt="Proszę o wypełnianie komórek zaznaczonych wyłącznie kolorem niebieskim. " xr:uid="{7E5CBA3C-A315-42BB-A5F0-C6DB53C0D5FC}">
          <x14:formula1>
            <xm:f>Arkusz1!$E$4:$E$10</xm:f>
          </x14:formula1>
          <xm:sqref>D13:D24 J13:J24 P13:P24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46F71-54E9-4D61-92B0-930E15B1F81D}">
  <dimension ref="D4:E15"/>
  <sheetViews>
    <sheetView workbookViewId="0">
      <selection activeCell="I17" sqref="I17"/>
    </sheetView>
  </sheetViews>
  <sheetFormatPr defaultRowHeight="15" x14ac:dyDescent="0.25"/>
  <sheetData>
    <row r="4" spans="4:5" x14ac:dyDescent="0.25">
      <c r="D4" t="s">
        <v>101</v>
      </c>
      <c r="E4">
        <v>2023</v>
      </c>
    </row>
    <row r="5" spans="4:5" x14ac:dyDescent="0.25">
      <c r="D5" t="s">
        <v>102</v>
      </c>
      <c r="E5">
        <v>2024</v>
      </c>
    </row>
    <row r="6" spans="4:5" x14ac:dyDescent="0.25">
      <c r="D6" t="s">
        <v>103</v>
      </c>
      <c r="E6">
        <v>2025</v>
      </c>
    </row>
    <row r="7" spans="4:5" x14ac:dyDescent="0.25">
      <c r="D7" t="s">
        <v>104</v>
      </c>
      <c r="E7">
        <v>2026</v>
      </c>
    </row>
    <row r="8" spans="4:5" x14ac:dyDescent="0.25">
      <c r="D8" t="s">
        <v>105</v>
      </c>
      <c r="E8">
        <v>2027</v>
      </c>
    </row>
    <row r="9" spans="4:5" x14ac:dyDescent="0.25">
      <c r="D9" t="s">
        <v>106</v>
      </c>
      <c r="E9">
        <v>2028</v>
      </c>
    </row>
    <row r="10" spans="4:5" x14ac:dyDescent="0.25">
      <c r="D10" t="s">
        <v>107</v>
      </c>
      <c r="E10">
        <v>2029</v>
      </c>
    </row>
    <row r="11" spans="4:5" x14ac:dyDescent="0.25">
      <c r="D11" t="s">
        <v>108</v>
      </c>
    </row>
    <row r="12" spans="4:5" x14ac:dyDescent="0.25">
      <c r="D12" t="s">
        <v>109</v>
      </c>
    </row>
    <row r="13" spans="4:5" x14ac:dyDescent="0.25">
      <c r="D13" t="s">
        <v>110</v>
      </c>
    </row>
    <row r="14" spans="4:5" x14ac:dyDescent="0.25">
      <c r="D14" t="s">
        <v>111</v>
      </c>
    </row>
    <row r="15" spans="4:5" x14ac:dyDescent="0.25">
      <c r="D15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E391-837E-440C-A4B1-876A51EFA86F}">
  <sheetPr>
    <pageSetUpPr fitToPage="1"/>
  </sheetPr>
  <dimension ref="B1:U31"/>
  <sheetViews>
    <sheetView showZeros="0" view="pageBreakPreview" topLeftCell="A13" zoomScale="90" zoomScaleNormal="100" zoomScaleSheetLayoutView="90" workbookViewId="0">
      <selection activeCell="F18" sqref="F18"/>
    </sheetView>
  </sheetViews>
  <sheetFormatPr defaultRowHeight="15" x14ac:dyDescent="0.25"/>
  <cols>
    <col min="1" max="1" width="2.28515625" customWidth="1"/>
    <col min="2" max="2" width="4.42578125" customWidth="1"/>
    <col min="3" max="3" width="19.28515625" customWidth="1"/>
    <col min="4" max="4" width="11.28515625" customWidth="1"/>
    <col min="5" max="5" width="28.140625" customWidth="1"/>
    <col min="6" max="6" width="26" customWidth="1"/>
    <col min="7" max="7" width="43.28515625" customWidth="1"/>
    <col min="8" max="8" width="21.140625" customWidth="1"/>
    <col min="9" max="9" width="21.28515625" customWidth="1"/>
    <col min="10" max="10" width="28.28515625" customWidth="1"/>
    <col min="11" max="11" width="23.28515625" bestFit="1" customWidth="1"/>
    <col min="16" max="16" width="9.28515625" customWidth="1"/>
    <col min="21" max="21" width="14.5703125" customWidth="1"/>
  </cols>
  <sheetData>
    <row r="1" spans="2:21" ht="11.1" customHeight="1" thickBot="1" x14ac:dyDescent="0.3"/>
    <row r="2" spans="2:21" ht="26.25" customHeight="1" x14ac:dyDescent="0.25">
      <c r="B2" s="199" t="str">
        <f>'1. Wzór wniosku z harmonogramem'!B2:T2</f>
        <v>Program rozwoju instytucji opieki nad dziećmi w wieku do lat 3 Aktywny Maluch 2022–2029</v>
      </c>
      <c r="C2" s="200"/>
      <c r="D2" s="200"/>
      <c r="E2" s="200"/>
      <c r="F2" s="200"/>
      <c r="G2" s="200"/>
      <c r="H2" s="200"/>
      <c r="I2" s="200"/>
      <c r="J2" s="200"/>
      <c r="K2" s="201"/>
    </row>
    <row r="3" spans="2:21" ht="42" customHeight="1" x14ac:dyDescent="0.25">
      <c r="B3" s="202" t="s">
        <v>37</v>
      </c>
      <c r="C3" s="203"/>
      <c r="D3" s="203"/>
      <c r="E3" s="203"/>
      <c r="F3" s="203"/>
      <c r="G3" s="203"/>
      <c r="H3" s="203"/>
      <c r="I3" s="203"/>
      <c r="J3" s="203"/>
      <c r="K3" s="204"/>
      <c r="N3" s="31"/>
      <c r="O3" s="31"/>
      <c r="P3" s="32" t="s">
        <v>57</v>
      </c>
    </row>
    <row r="4" spans="2:21" ht="36" customHeight="1" x14ac:dyDescent="0.25">
      <c r="B4" s="119" t="s">
        <v>18</v>
      </c>
      <c r="C4" s="120"/>
      <c r="D4" s="120"/>
      <c r="E4" s="120"/>
      <c r="F4" s="178">
        <f>'1. Wzór wniosku z harmonogramem'!G4</f>
        <v>0</v>
      </c>
      <c r="G4" s="179"/>
      <c r="H4" s="28" t="s">
        <v>10</v>
      </c>
      <c r="I4" s="66">
        <f>'1. Wzór wniosku z harmonogramem'!M8</f>
        <v>0</v>
      </c>
      <c r="J4" s="30" t="s">
        <v>55</v>
      </c>
      <c r="K4" s="8">
        <f>'1. Wzór wniosku z harmonogramem'!T8</f>
        <v>0</v>
      </c>
      <c r="M4" s="208" t="s">
        <v>75</v>
      </c>
      <c r="N4" s="209"/>
      <c r="O4" s="210"/>
      <c r="P4" s="84" t="e">
        <f>I4-P8</f>
        <v>#DIV/0!</v>
      </c>
      <c r="Q4" s="26"/>
      <c r="R4" s="170" t="s">
        <v>100</v>
      </c>
      <c r="S4" s="170"/>
      <c r="T4" s="170"/>
      <c r="U4" s="85" t="e">
        <f>J7/J6</f>
        <v>#DIV/0!</v>
      </c>
    </row>
    <row r="5" spans="2:21" ht="30.75" customHeight="1" x14ac:dyDescent="0.25">
      <c r="B5" s="119" t="s">
        <v>19</v>
      </c>
      <c r="C5" s="120"/>
      <c r="D5" s="120"/>
      <c r="E5" s="120"/>
      <c r="F5" s="205">
        <f>'1. Wzór wniosku z harmonogramem'!G5</f>
        <v>0</v>
      </c>
      <c r="G5" s="205"/>
      <c r="H5" s="206" t="s">
        <v>15</v>
      </c>
      <c r="I5" s="17" t="s">
        <v>60</v>
      </c>
      <c r="J5" s="29" t="s">
        <v>16</v>
      </c>
      <c r="K5" s="226" t="s">
        <v>99</v>
      </c>
      <c r="P5" s="26"/>
      <c r="U5" s="79" t="e">
        <f>IF(U4&gt;836,"NIEPRAWIDŁOWA","PRAWIDŁOWA")</f>
        <v>#DIV/0!</v>
      </c>
    </row>
    <row r="6" spans="2:21" ht="31.5" customHeight="1" x14ac:dyDescent="0.25">
      <c r="B6" s="119" t="s">
        <v>7</v>
      </c>
      <c r="C6" s="120"/>
      <c r="D6" s="120"/>
      <c r="E6" s="120"/>
      <c r="F6" s="205">
        <f>'1. Wzór wniosku z harmonogramem'!G6</f>
        <v>0</v>
      </c>
      <c r="G6" s="205"/>
      <c r="H6" s="207"/>
      <c r="I6" s="66">
        <f>I4*12</f>
        <v>0</v>
      </c>
      <c r="J6" s="67">
        <f>SUBTOTAL(9,E10:E21)</f>
        <v>0</v>
      </c>
      <c r="K6" s="227"/>
      <c r="M6" s="211" t="s">
        <v>97</v>
      </c>
      <c r="N6" s="211"/>
      <c r="O6" s="211"/>
      <c r="P6" s="212" t="e">
        <f>ROUND(E22/80%*I4,0)</f>
        <v>#DIV/0!</v>
      </c>
    </row>
    <row r="7" spans="2:21" ht="45.75" customHeight="1" x14ac:dyDescent="0.25">
      <c r="B7" s="119" t="s">
        <v>8</v>
      </c>
      <c r="C7" s="120"/>
      <c r="D7" s="120"/>
      <c r="E7" s="120"/>
      <c r="F7" s="178">
        <f>'1. Wzór wniosku z harmonogramem'!G8</f>
        <v>0</v>
      </c>
      <c r="G7" s="179"/>
      <c r="H7" s="20" t="s">
        <v>22</v>
      </c>
      <c r="I7" s="68">
        <f>'1. Wzór wniosku z harmonogramem'!F25</f>
        <v>0</v>
      </c>
      <c r="J7" s="69">
        <f>F22</f>
        <v>0</v>
      </c>
      <c r="K7" s="37" t="e">
        <f>ROUND(J7/I7,2)</f>
        <v>#DIV/0!</v>
      </c>
      <c r="L7" s="7"/>
      <c r="M7" s="211"/>
      <c r="N7" s="211"/>
      <c r="O7" s="211"/>
      <c r="P7" s="212"/>
    </row>
    <row r="8" spans="2:21" ht="43.5" customHeight="1" x14ac:dyDescent="0.25">
      <c r="B8" s="229" t="s">
        <v>28</v>
      </c>
      <c r="C8" s="180" t="s">
        <v>21</v>
      </c>
      <c r="D8" s="181" t="s">
        <v>20</v>
      </c>
      <c r="E8" s="180" t="s">
        <v>35</v>
      </c>
      <c r="F8" s="180"/>
      <c r="G8" s="184" t="s">
        <v>6</v>
      </c>
      <c r="H8" s="185"/>
      <c r="I8" s="185"/>
      <c r="J8" s="185"/>
      <c r="K8" s="186"/>
      <c r="M8" s="228" t="s">
        <v>98</v>
      </c>
      <c r="N8" s="228"/>
      <c r="O8" s="228"/>
      <c r="P8" s="83" t="e">
        <f>IF(E22&lt;80%,P6,I4)</f>
        <v>#DIV/0!</v>
      </c>
    </row>
    <row r="9" spans="2:21" ht="160.5" customHeight="1" x14ac:dyDescent="0.25">
      <c r="B9" s="229"/>
      <c r="C9" s="180"/>
      <c r="D9" s="182"/>
      <c r="E9" s="88" t="s">
        <v>45</v>
      </c>
      <c r="F9" s="88" t="s">
        <v>113</v>
      </c>
      <c r="G9" s="175" t="s">
        <v>44</v>
      </c>
      <c r="H9" s="176"/>
      <c r="I9" s="176"/>
      <c r="J9" s="183"/>
      <c r="K9" s="70"/>
    </row>
    <row r="10" spans="2:21" ht="24.95" customHeight="1" x14ac:dyDescent="0.25">
      <c r="B10" s="1">
        <v>1</v>
      </c>
      <c r="C10" s="6">
        <f>'1. Wzór wniosku z harmonogramem'!C13</f>
        <v>0</v>
      </c>
      <c r="D10" s="6">
        <f>'1. Wzór wniosku z harmonogramem'!D13</f>
        <v>0</v>
      </c>
      <c r="E10" s="87"/>
      <c r="F10" s="71"/>
      <c r="G10" s="222" t="s">
        <v>34</v>
      </c>
      <c r="H10" s="222"/>
      <c r="I10" s="222"/>
      <c r="J10" s="222"/>
      <c r="K10" s="89" t="e">
        <f>K9/12/J6</f>
        <v>#DIV/0!</v>
      </c>
    </row>
    <row r="11" spans="2:21" ht="24.95" customHeight="1" x14ac:dyDescent="0.25">
      <c r="B11" s="1">
        <v>2</v>
      </c>
      <c r="C11" s="6">
        <f>'1. Wzór wniosku z harmonogramem'!C14</f>
        <v>0</v>
      </c>
      <c r="D11" s="6">
        <f>'1. Wzór wniosku z harmonogramem'!D14</f>
        <v>0</v>
      </c>
      <c r="E11" s="87"/>
      <c r="F11" s="71"/>
      <c r="G11" s="230" t="s">
        <v>71</v>
      </c>
      <c r="H11" s="230"/>
      <c r="I11" s="230"/>
      <c r="J11" s="230"/>
      <c r="K11" s="231"/>
    </row>
    <row r="12" spans="2:21" ht="24.95" customHeight="1" x14ac:dyDescent="0.25">
      <c r="B12" s="1">
        <v>3</v>
      </c>
      <c r="C12" s="6">
        <f>'1. Wzór wniosku z harmonogramem'!C15</f>
        <v>0</v>
      </c>
      <c r="D12" s="6">
        <f>'1. Wzór wniosku z harmonogramem'!D15</f>
        <v>0</v>
      </c>
      <c r="E12" s="87"/>
      <c r="F12" s="71"/>
      <c r="G12" s="187" t="s">
        <v>68</v>
      </c>
      <c r="H12" s="187"/>
      <c r="I12" s="187"/>
      <c r="J12" s="187"/>
      <c r="K12" s="188">
        <v>3</v>
      </c>
    </row>
    <row r="13" spans="2:21" ht="21.75" customHeight="1" x14ac:dyDescent="0.25">
      <c r="B13" s="1">
        <v>4</v>
      </c>
      <c r="C13" s="6">
        <f>'1. Wzór wniosku z harmonogramem'!C16</f>
        <v>0</v>
      </c>
      <c r="D13" s="6">
        <f>'1. Wzór wniosku z harmonogramem'!D16</f>
        <v>0</v>
      </c>
      <c r="E13" s="87"/>
      <c r="F13" s="71"/>
      <c r="G13" s="187"/>
      <c r="H13" s="187"/>
      <c r="I13" s="187"/>
      <c r="J13" s="187"/>
      <c r="K13" s="188"/>
    </row>
    <row r="14" spans="2:21" ht="24.95" customHeight="1" x14ac:dyDescent="0.25">
      <c r="B14" s="1">
        <v>5</v>
      </c>
      <c r="C14" s="6">
        <f>'1. Wzór wniosku z harmonogramem'!C17</f>
        <v>0</v>
      </c>
      <c r="D14" s="6">
        <f>'1. Wzór wniosku z harmonogramem'!D17</f>
        <v>0</v>
      </c>
      <c r="E14" s="87"/>
      <c r="F14" s="71"/>
      <c r="G14" s="224" t="s">
        <v>33</v>
      </c>
      <c r="H14" s="224"/>
      <c r="I14" s="224"/>
      <c r="J14" s="224"/>
      <c r="K14" s="225"/>
    </row>
    <row r="15" spans="2:21" ht="30.75" customHeight="1" x14ac:dyDescent="0.25">
      <c r="B15" s="1">
        <v>6</v>
      </c>
      <c r="C15" s="6">
        <f>'1. Wzór wniosku z harmonogramem'!C18</f>
        <v>0</v>
      </c>
      <c r="D15" s="6">
        <f>'1. Wzór wniosku z harmonogramem'!D18</f>
        <v>0</v>
      </c>
      <c r="E15" s="87"/>
      <c r="F15" s="71"/>
      <c r="G15" s="175" t="s">
        <v>39</v>
      </c>
      <c r="H15" s="176"/>
      <c r="I15" s="176"/>
      <c r="J15" s="176"/>
      <c r="K15" s="177"/>
    </row>
    <row r="16" spans="2:21" ht="24.95" customHeight="1" x14ac:dyDescent="0.25">
      <c r="B16" s="1">
        <v>7</v>
      </c>
      <c r="C16" s="6">
        <f>'1. Wzór wniosku z harmonogramem'!C19</f>
        <v>0</v>
      </c>
      <c r="D16" s="6">
        <f>'1. Wzór wniosku z harmonogramem'!D19</f>
        <v>0</v>
      </c>
      <c r="E16" s="87"/>
      <c r="F16" s="71"/>
      <c r="G16" s="222" t="s">
        <v>32</v>
      </c>
      <c r="H16" s="222"/>
      <c r="I16" s="222"/>
      <c r="J16" s="222"/>
      <c r="K16" s="223"/>
    </row>
    <row r="17" spans="2:11" ht="29.25" customHeight="1" x14ac:dyDescent="0.25">
      <c r="B17" s="1">
        <v>8</v>
      </c>
      <c r="C17" s="6">
        <f>'1. Wzór wniosku z harmonogramem'!C20</f>
        <v>0</v>
      </c>
      <c r="D17" s="6">
        <f>'1. Wzór wniosku z harmonogramem'!D20</f>
        <v>0</v>
      </c>
      <c r="E17" s="87"/>
      <c r="F17" s="71"/>
      <c r="G17" s="213" t="s">
        <v>27</v>
      </c>
      <c r="H17" s="214"/>
      <c r="I17" s="214"/>
      <c r="J17" s="214"/>
      <c r="K17" s="215"/>
    </row>
    <row r="18" spans="2:11" ht="24.95" customHeight="1" x14ac:dyDescent="0.25">
      <c r="B18" s="1">
        <v>9</v>
      </c>
      <c r="C18" s="6">
        <f>'1. Wzór wniosku z harmonogramem'!C21</f>
        <v>0</v>
      </c>
      <c r="D18" s="6">
        <f>'1. Wzór wniosku z harmonogramem'!D21</f>
        <v>0</v>
      </c>
      <c r="E18" s="87"/>
      <c r="F18" s="71"/>
      <c r="G18" s="216" t="s">
        <v>90</v>
      </c>
      <c r="H18" s="217"/>
      <c r="I18" s="217"/>
      <c r="J18" s="217"/>
      <c r="K18" s="218"/>
    </row>
    <row r="19" spans="2:11" ht="23.25" customHeight="1" x14ac:dyDescent="0.25">
      <c r="B19" s="1">
        <v>10</v>
      </c>
      <c r="C19" s="6">
        <f>'1. Wzór wniosku z harmonogramem'!C22</f>
        <v>0</v>
      </c>
      <c r="D19" s="6">
        <f>'1. Wzór wniosku z harmonogramem'!D22</f>
        <v>0</v>
      </c>
      <c r="E19" s="87"/>
      <c r="F19" s="71"/>
      <c r="G19" s="219"/>
      <c r="H19" s="220"/>
      <c r="I19" s="220"/>
      <c r="J19" s="220"/>
      <c r="K19" s="221"/>
    </row>
    <row r="20" spans="2:11" ht="38.25" customHeight="1" x14ac:dyDescent="0.25">
      <c r="B20" s="1">
        <v>11</v>
      </c>
      <c r="C20" s="6">
        <f>'1. Wzór wniosku z harmonogramem'!C23</f>
        <v>0</v>
      </c>
      <c r="D20" s="6">
        <f>'1. Wzór wniosku z harmonogramem'!D23</f>
        <v>0</v>
      </c>
      <c r="E20" s="87"/>
      <c r="F20" s="71"/>
      <c r="G20" s="213" t="s">
        <v>72</v>
      </c>
      <c r="H20" s="214"/>
      <c r="I20" s="214"/>
      <c r="J20" s="214"/>
      <c r="K20" s="215"/>
    </row>
    <row r="21" spans="2:11" ht="27.75" customHeight="1" x14ac:dyDescent="0.25">
      <c r="B21" s="1">
        <v>12</v>
      </c>
      <c r="C21" s="6">
        <f>'1. Wzór wniosku z harmonogramem'!C24</f>
        <v>0</v>
      </c>
      <c r="D21" s="6">
        <f>'1. Wzór wniosku z harmonogramem'!D24</f>
        <v>0</v>
      </c>
      <c r="E21" s="87"/>
      <c r="F21" s="71"/>
      <c r="G21" s="213" t="s">
        <v>73</v>
      </c>
      <c r="H21" s="214"/>
      <c r="I21" s="214"/>
      <c r="J21" s="214"/>
      <c r="K21" s="215"/>
    </row>
    <row r="22" spans="2:11" ht="61.5" customHeight="1" x14ac:dyDescent="0.25">
      <c r="B22" s="189" t="s">
        <v>61</v>
      </c>
      <c r="C22" s="190"/>
      <c r="D22" s="191"/>
      <c r="E22" s="43" t="e">
        <f>ROUND(SUM(E10:E21)/12/I4,2)</f>
        <v>#DIV/0!</v>
      </c>
      <c r="F22" s="42">
        <f>SUBTOTAL(9,F10:F21)</f>
        <v>0</v>
      </c>
      <c r="G22" s="175" t="s">
        <v>96</v>
      </c>
      <c r="H22" s="176"/>
      <c r="I22" s="176"/>
      <c r="J22" s="176"/>
      <c r="K22" s="177"/>
    </row>
    <row r="23" spans="2:11" ht="17.25" customHeight="1" x14ac:dyDescent="0.25">
      <c r="B23" s="172" t="s">
        <v>87</v>
      </c>
      <c r="C23" s="173"/>
      <c r="D23" s="173"/>
      <c r="E23" s="174">
        <f>SUBTOTAL(9,E10:E21)/12</f>
        <v>0</v>
      </c>
      <c r="F23" s="10"/>
      <c r="G23" s="171" t="s">
        <v>42</v>
      </c>
      <c r="H23" s="171"/>
      <c r="I23" s="27"/>
      <c r="J23" s="27"/>
      <c r="K23" s="13"/>
    </row>
    <row r="24" spans="2:11" ht="15" customHeight="1" x14ac:dyDescent="0.25">
      <c r="B24" s="172"/>
      <c r="C24" s="173"/>
      <c r="D24" s="173"/>
      <c r="E24" s="174"/>
      <c r="F24" s="16"/>
      <c r="G24" s="234" t="str">
        <f>'1. Wzór wniosku z harmonogramem'!D32</f>
        <v xml:space="preserve">** kwotę dofinansowania z FERS należy rozumieć jako iloczyn liczby dofinansowywanych miejsc w danym miesiącu i  kwoty dofinansowania na 1 miejsce, np. w przypadku 12 miejsc opieki w miesiącu, przy dofinansowaniu w kwocie 836,00 zł - kwota dofinansowania z FERS dla tego miesiąca wynosi 10 032,00 zł </v>
      </c>
      <c r="H24" s="234"/>
      <c r="I24" s="234"/>
      <c r="J24" s="234"/>
      <c r="K24" s="235"/>
    </row>
    <row r="25" spans="2:11" x14ac:dyDescent="0.25">
      <c r="B25" s="15"/>
      <c r="C25" s="16"/>
      <c r="D25" s="16"/>
      <c r="E25" s="16"/>
      <c r="F25" s="16"/>
      <c r="G25" s="234"/>
      <c r="H25" s="234"/>
      <c r="I25" s="234"/>
      <c r="J25" s="234"/>
      <c r="K25" s="235"/>
    </row>
    <row r="26" spans="2:11" ht="17.25" customHeight="1" x14ac:dyDescent="0.25">
      <c r="B26" s="197" t="s">
        <v>31</v>
      </c>
      <c r="C26" s="198"/>
      <c r="D26" s="198"/>
      <c r="E26" s="198"/>
      <c r="F26" s="198"/>
      <c r="H26" s="232" t="s">
        <v>114</v>
      </c>
      <c r="I26" s="232"/>
      <c r="J26" s="232"/>
      <c r="K26" s="233"/>
    </row>
    <row r="27" spans="2:11" ht="15.75" thickBot="1" x14ac:dyDescent="0.3">
      <c r="B27" s="194" t="s">
        <v>38</v>
      </c>
      <c r="C27" s="195"/>
      <c r="D27" s="195"/>
      <c r="E27" s="195"/>
      <c r="F27" s="195"/>
      <c r="G27" s="25"/>
      <c r="H27" s="195" t="s">
        <v>25</v>
      </c>
      <c r="I27" s="195"/>
      <c r="J27" s="195"/>
      <c r="K27" s="196"/>
    </row>
    <row r="28" spans="2:11" s="4" customFormat="1" ht="15.6" customHeight="1" x14ac:dyDescent="0.25">
      <c r="B28" s="192"/>
      <c r="C28" s="192"/>
      <c r="D28" s="3"/>
      <c r="G28" s="3"/>
      <c r="H28" s="5"/>
      <c r="I28" s="193"/>
      <c r="J28" s="193"/>
      <c r="K28" s="193"/>
    </row>
    <row r="31" spans="2:11" x14ac:dyDescent="0.25">
      <c r="J31" s="9"/>
    </row>
  </sheetData>
  <mergeCells count="46">
    <mergeCell ref="B7:E7"/>
    <mergeCell ref="B8:B9"/>
    <mergeCell ref="G11:K11"/>
    <mergeCell ref="H26:K26"/>
    <mergeCell ref="G24:K25"/>
    <mergeCell ref="M6:O7"/>
    <mergeCell ref="P6:P7"/>
    <mergeCell ref="G21:K21"/>
    <mergeCell ref="G20:K20"/>
    <mergeCell ref="G18:K19"/>
    <mergeCell ref="G10:J10"/>
    <mergeCell ref="G16:K16"/>
    <mergeCell ref="G14:K14"/>
    <mergeCell ref="G17:K17"/>
    <mergeCell ref="K5:K6"/>
    <mergeCell ref="M8:O8"/>
    <mergeCell ref="B2:K2"/>
    <mergeCell ref="B3:K3"/>
    <mergeCell ref="B6:E6"/>
    <mergeCell ref="F5:G5"/>
    <mergeCell ref="B4:E4"/>
    <mergeCell ref="B5:E5"/>
    <mergeCell ref="F6:G6"/>
    <mergeCell ref="H5:H6"/>
    <mergeCell ref="F4:G4"/>
    <mergeCell ref="B28:C28"/>
    <mergeCell ref="I28:K28"/>
    <mergeCell ref="B27:F27"/>
    <mergeCell ref="H27:K27"/>
    <mergeCell ref="B26:F26"/>
    <mergeCell ref="R4:T4"/>
    <mergeCell ref="G23:H23"/>
    <mergeCell ref="B23:D24"/>
    <mergeCell ref="E23:E24"/>
    <mergeCell ref="G15:K15"/>
    <mergeCell ref="F7:G7"/>
    <mergeCell ref="E8:F8"/>
    <mergeCell ref="C8:C9"/>
    <mergeCell ref="D8:D9"/>
    <mergeCell ref="G9:J9"/>
    <mergeCell ref="G8:K8"/>
    <mergeCell ref="G12:J13"/>
    <mergeCell ref="K12:K13"/>
    <mergeCell ref="G22:K22"/>
    <mergeCell ref="B22:D22"/>
    <mergeCell ref="M4:O4"/>
  </mergeCells>
  <conditionalFormatting sqref="E22">
    <cfRule type="cellIs" dxfId="16" priority="2" operator="lessThan">
      <formula>0.8</formula>
    </cfRule>
  </conditionalFormatting>
  <conditionalFormatting sqref="E8:G8">
    <cfRule type="expression" dxfId="15" priority="8">
      <formula>ISERROR(E8)</formula>
    </cfRule>
  </conditionalFormatting>
  <conditionalFormatting sqref="F4:F7">
    <cfRule type="expression" dxfId="14" priority="6">
      <formula>ISERROR(F4)</formula>
    </cfRule>
  </conditionalFormatting>
  <conditionalFormatting sqref="H4 B4:B7 I5:K5 I6:J6">
    <cfRule type="expression" dxfId="13" priority="9">
      <formula>ISERROR(B4)</formula>
    </cfRule>
  </conditionalFormatting>
  <conditionalFormatting sqref="I7">
    <cfRule type="expression" dxfId="12" priority="4">
      <formula>ISERROR(I7)</formula>
    </cfRule>
  </conditionalFormatting>
  <conditionalFormatting sqref="K4">
    <cfRule type="expression" dxfId="11" priority="5">
      <formula>ISERROR(K4)</formula>
    </cfRule>
  </conditionalFormatting>
  <dataValidations count="2">
    <dataValidation allowBlank="1" showInputMessage="1" showErrorMessage="1" prompt="Proszę o wypełnianie komórek zaznaczonych wyłącznie kolorem niebieskim. " sqref="G9:K9 K12:K13 G11:K11 G14:K15 E10:E21" xr:uid="{57E44075-3A5C-42B7-B1D9-2ACB611589E3}"/>
    <dataValidation allowBlank="1" showInputMessage="1" showErrorMessage="1" prompt="Proszę o podanie otrzymanej kwoty na funkcjonowanie na okres 12 msc" sqref="I7" xr:uid="{3AACFA80-D611-40AE-A459-BD55B7BAF6B9}"/>
  </dataValidations>
  <printOptions horizontalCentered="1" verticalCentered="1"/>
  <pageMargins left="0.19685039370078741" right="0.19685039370078741" top="0.94488188976377963" bottom="0.35433070866141736" header="0.31496062992125984" footer="0.31496062992125984"/>
  <pageSetup paperSize="9" scale="58" fitToWidth="0" orientation="landscape" blackAndWhite="1" horizontalDpi="300" verticalDpi="300" r:id="rId1"/>
  <headerFooter>
    <oddHeader>&amp;C&amp;G&amp;R&amp;"-,Pogrubiony"&amp;12&amp;K000000Załącznik nr 3 do umowy
&amp;"-,Pogrubiona kursywa"Wzór sprawozdania za pierwszy okres
 12 miesięcy funkcjonowania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AC28"/>
  <sheetViews>
    <sheetView showZeros="0" view="pageBreakPreview" topLeftCell="A13" zoomScale="80" zoomScaleNormal="80" zoomScaleSheetLayoutView="80" workbookViewId="0">
      <selection activeCell="K14" sqref="K14:Q14"/>
    </sheetView>
  </sheetViews>
  <sheetFormatPr defaultRowHeight="15" x14ac:dyDescent="0.25"/>
  <cols>
    <col min="1" max="1" width="3" customWidth="1"/>
    <col min="2" max="2" width="6" customWidth="1"/>
    <col min="3" max="3" width="11.5703125" customWidth="1"/>
    <col min="4" max="4" width="7.85546875" customWidth="1"/>
    <col min="5" max="5" width="25.85546875" customWidth="1"/>
    <col min="6" max="6" width="17.5703125" customWidth="1"/>
    <col min="7" max="7" width="11.42578125" customWidth="1"/>
    <col min="8" max="8" width="8.5703125" customWidth="1"/>
    <col min="9" max="9" width="26.140625" customWidth="1"/>
    <col min="10" max="10" width="18" customWidth="1"/>
    <col min="12" max="12" width="19.85546875" customWidth="1"/>
    <col min="13" max="13" width="36.42578125" customWidth="1"/>
    <col min="14" max="14" width="34.5703125" customWidth="1"/>
    <col min="15" max="15" width="16.42578125" customWidth="1"/>
    <col min="16" max="16" width="13" customWidth="1"/>
    <col min="17" max="17" width="19.85546875" customWidth="1"/>
    <col min="21" max="21" width="17" customWidth="1"/>
    <col min="22" max="22" width="12.42578125" customWidth="1"/>
    <col min="27" max="27" width="13.42578125" customWidth="1"/>
  </cols>
  <sheetData>
    <row r="1" spans="2:29" ht="9" customHeight="1" thickBot="1" x14ac:dyDescent="0.3"/>
    <row r="2" spans="2:29" ht="45" customHeight="1" x14ac:dyDescent="0.25">
      <c r="B2" s="199" t="str">
        <f>'1. Wzór wniosku z harmonogramem'!B2:T2</f>
        <v>Program rozwoju instytucji opieki nad dziećmi w wieku do lat 3 Aktywny Maluch 2022–2029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1"/>
    </row>
    <row r="3" spans="2:29" ht="51" customHeight="1" x14ac:dyDescent="0.25">
      <c r="B3" s="202" t="s">
        <v>47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4"/>
    </row>
    <row r="4" spans="2:29" ht="51.75" customHeight="1" x14ac:dyDescent="0.25">
      <c r="B4" s="255" t="s">
        <v>1</v>
      </c>
      <c r="C4" s="111"/>
      <c r="D4" s="111"/>
      <c r="E4" s="112"/>
      <c r="F4" s="256">
        <f>'1. Wzór wniosku z harmonogramem'!G4</f>
        <v>0</v>
      </c>
      <c r="G4" s="256"/>
      <c r="H4" s="256"/>
      <c r="I4" s="256"/>
      <c r="J4" s="256"/>
      <c r="K4" s="258" t="s">
        <v>10</v>
      </c>
      <c r="L4" s="259"/>
      <c r="M4" s="72">
        <f>'1. Wzór wniosku z harmonogramem'!M8</f>
        <v>0</v>
      </c>
      <c r="N4" s="281" t="s">
        <v>9</v>
      </c>
      <c r="O4" s="282"/>
      <c r="P4" s="283"/>
      <c r="Q4" s="8">
        <f>'1. Wzór wniosku z harmonogramem'!T8</f>
        <v>0</v>
      </c>
      <c r="T4" s="31"/>
      <c r="U4" s="31"/>
      <c r="V4" s="32" t="s">
        <v>57</v>
      </c>
      <c r="AB4" s="86"/>
      <c r="AC4" s="86"/>
    </row>
    <row r="5" spans="2:29" ht="63.75" customHeight="1" x14ac:dyDescent="0.25">
      <c r="B5" s="255" t="s">
        <v>2</v>
      </c>
      <c r="C5" s="111"/>
      <c r="D5" s="111"/>
      <c r="E5" s="112"/>
      <c r="F5" s="257">
        <f>'1. Wzór wniosku z harmonogramem'!G5</f>
        <v>0</v>
      </c>
      <c r="G5" s="236"/>
      <c r="H5" s="236"/>
      <c r="I5" s="236"/>
      <c r="J5" s="237"/>
      <c r="K5" s="254" t="s">
        <v>15</v>
      </c>
      <c r="L5" s="254"/>
      <c r="M5" s="17" t="s">
        <v>84</v>
      </c>
      <c r="N5" s="17" t="s">
        <v>70</v>
      </c>
      <c r="O5" s="254" t="s">
        <v>16</v>
      </c>
      <c r="P5" s="254"/>
      <c r="Q5" s="226" t="s">
        <v>99</v>
      </c>
      <c r="S5" s="208" t="s">
        <v>75</v>
      </c>
      <c r="T5" s="209"/>
      <c r="U5" s="210"/>
      <c r="V5" s="84" t="e">
        <f>M6-V9</f>
        <v>#DIV/0!</v>
      </c>
      <c r="W5" s="26"/>
      <c r="X5" s="170" t="s">
        <v>100</v>
      </c>
      <c r="Y5" s="170"/>
      <c r="Z5" s="170"/>
      <c r="AA5" s="85" t="e">
        <f>O7/O6</f>
        <v>#DIV/0!</v>
      </c>
      <c r="AB5" s="86"/>
      <c r="AC5" s="86"/>
    </row>
    <row r="6" spans="2:29" ht="39" customHeight="1" x14ac:dyDescent="0.25">
      <c r="B6" s="119" t="s">
        <v>7</v>
      </c>
      <c r="C6" s="120"/>
      <c r="D6" s="120"/>
      <c r="E6" s="120"/>
      <c r="F6" s="257">
        <f>'1. Wzór wniosku z harmonogramem'!G6</f>
        <v>0</v>
      </c>
      <c r="G6" s="236"/>
      <c r="H6" s="236"/>
      <c r="I6" s="236"/>
      <c r="J6" s="237"/>
      <c r="K6" s="254"/>
      <c r="L6" s="254"/>
      <c r="M6" s="73" t="e">
        <f>'3. Wzór sprawozdania 12 msc'!P8</f>
        <v>#DIV/0!</v>
      </c>
      <c r="N6" s="73" t="e">
        <f>M6*24</f>
        <v>#DIV/0!</v>
      </c>
      <c r="O6" s="253">
        <f>SUBTOTAL(9,E10:E21,I10:I21)</f>
        <v>0</v>
      </c>
      <c r="P6" s="253"/>
      <c r="Q6" s="227"/>
      <c r="V6" s="26"/>
      <c r="AA6" s="79" t="e">
        <f>IF(AA5&gt;836,"NIEPRAWIDŁOWA","PRAWIDŁOWA")</f>
        <v>#DIV/0!</v>
      </c>
      <c r="AB6" s="86"/>
      <c r="AC6" s="86"/>
    </row>
    <row r="7" spans="2:29" ht="39" customHeight="1" x14ac:dyDescent="0.25">
      <c r="B7" s="119" t="s">
        <v>8</v>
      </c>
      <c r="C7" s="120"/>
      <c r="D7" s="120"/>
      <c r="E7" s="120"/>
      <c r="F7" s="236">
        <f>'1. Wzór wniosku z harmonogramem'!G8</f>
        <v>0</v>
      </c>
      <c r="G7" s="236"/>
      <c r="H7" s="236"/>
      <c r="I7" s="236"/>
      <c r="J7" s="237"/>
      <c r="K7" s="271" t="s">
        <v>22</v>
      </c>
      <c r="L7" s="272"/>
      <c r="M7" s="273"/>
      <c r="N7" s="68">
        <f>'1. Wzór wniosku z harmonogramem'!L25+'1. Wzór wniosku z harmonogramem'!R25</f>
        <v>0</v>
      </c>
      <c r="O7" s="274">
        <f>J22</f>
        <v>0</v>
      </c>
      <c r="P7" s="275"/>
      <c r="Q7" s="74" t="e">
        <f>ROUND(O7/N7,2)</f>
        <v>#DIV/0!</v>
      </c>
      <c r="S7" s="211" t="s">
        <v>97</v>
      </c>
      <c r="T7" s="211"/>
      <c r="U7" s="211"/>
      <c r="V7" s="212" t="e">
        <f>ROUND(I22/80%*M6,0)</f>
        <v>#DIV/0!</v>
      </c>
      <c r="AB7" s="86"/>
      <c r="AC7" s="86"/>
    </row>
    <row r="8" spans="2:29" ht="30.75" customHeight="1" x14ac:dyDescent="0.25">
      <c r="B8" s="154" t="s">
        <v>28</v>
      </c>
      <c r="C8" s="135" t="s">
        <v>11</v>
      </c>
      <c r="D8" s="136"/>
      <c r="E8" s="136"/>
      <c r="F8" s="136"/>
      <c r="G8" s="135" t="s">
        <v>12</v>
      </c>
      <c r="H8" s="136"/>
      <c r="I8" s="136"/>
      <c r="J8" s="136"/>
      <c r="K8" s="277" t="s">
        <v>6</v>
      </c>
      <c r="L8" s="278"/>
      <c r="M8" s="278"/>
      <c r="N8" s="278"/>
      <c r="O8" s="278"/>
      <c r="P8" s="278"/>
      <c r="Q8" s="279"/>
      <c r="S8" s="211"/>
      <c r="T8" s="211"/>
      <c r="U8" s="211"/>
      <c r="V8" s="212"/>
      <c r="AB8" s="86"/>
      <c r="AC8" s="86"/>
    </row>
    <row r="9" spans="2:29" ht="157.5" customHeight="1" x14ac:dyDescent="0.25">
      <c r="B9" s="154"/>
      <c r="C9" s="19" t="s">
        <v>21</v>
      </c>
      <c r="D9" s="19" t="s">
        <v>20</v>
      </c>
      <c r="E9" s="19" t="s">
        <v>45</v>
      </c>
      <c r="F9" s="80" t="s">
        <v>22</v>
      </c>
      <c r="G9" s="19" t="s">
        <v>21</v>
      </c>
      <c r="H9" s="19" t="s">
        <v>20</v>
      </c>
      <c r="I9" s="19" t="s">
        <v>45</v>
      </c>
      <c r="J9" s="80" t="s">
        <v>22</v>
      </c>
      <c r="K9" s="250" t="s">
        <v>46</v>
      </c>
      <c r="L9" s="251"/>
      <c r="M9" s="251"/>
      <c r="N9" s="251"/>
      <c r="O9" s="251"/>
      <c r="P9" s="276"/>
      <c r="Q9" s="75"/>
      <c r="S9" s="228" t="s">
        <v>98</v>
      </c>
      <c r="T9" s="228"/>
      <c r="U9" s="228"/>
      <c r="V9" s="83" t="e">
        <f>IF(I22&lt;80%,V7,M6)</f>
        <v>#DIV/0!</v>
      </c>
      <c r="AB9" s="86"/>
      <c r="AC9" s="86"/>
    </row>
    <row r="10" spans="2:29" ht="35.25" customHeight="1" x14ac:dyDescent="0.25">
      <c r="B10" s="1">
        <v>1</v>
      </c>
      <c r="C10" s="12">
        <f>'1. Wzór wniosku z harmonogramem'!I13</f>
        <v>0</v>
      </c>
      <c r="D10" s="12">
        <f>'1. Wzór wniosku z harmonogramem'!J13</f>
        <v>0</v>
      </c>
      <c r="E10" s="87"/>
      <c r="F10" s="71"/>
      <c r="G10" s="12">
        <f>'1. Wzór wniosku z harmonogramem'!O13</f>
        <v>0</v>
      </c>
      <c r="H10" s="12">
        <f>'1. Wzór wniosku z harmonogramem'!P13</f>
        <v>0</v>
      </c>
      <c r="I10" s="87"/>
      <c r="J10" s="71"/>
      <c r="K10" s="247" t="s">
        <v>4</v>
      </c>
      <c r="L10" s="248"/>
      <c r="M10" s="248"/>
      <c r="N10" s="248"/>
      <c r="O10" s="248"/>
      <c r="P10" s="249"/>
      <c r="Q10" s="90" t="e">
        <f>Q9/24/O6</f>
        <v>#DIV/0!</v>
      </c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2:29" ht="24.95" customHeight="1" x14ac:dyDescent="0.25">
      <c r="B11" s="1">
        <v>2</v>
      </c>
      <c r="C11" s="12">
        <f>'1. Wzór wniosku z harmonogramem'!I14</f>
        <v>0</v>
      </c>
      <c r="D11" s="12">
        <f>'1. Wzór wniosku z harmonogramem'!J14</f>
        <v>0</v>
      </c>
      <c r="E11" s="87"/>
      <c r="F11" s="71"/>
      <c r="G11" s="12">
        <f>'1. Wzór wniosku z harmonogramem'!O14</f>
        <v>0</v>
      </c>
      <c r="H11" s="12">
        <f>'1. Wzór wniosku z harmonogramem'!P14</f>
        <v>0</v>
      </c>
      <c r="I11" s="87"/>
      <c r="J11" s="71"/>
      <c r="K11" s="250" t="s">
        <v>74</v>
      </c>
      <c r="L11" s="251"/>
      <c r="M11" s="251"/>
      <c r="N11" s="251"/>
      <c r="O11" s="251"/>
      <c r="P11" s="251"/>
      <c r="Q11" s="252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2:29" ht="37.5" customHeight="1" x14ac:dyDescent="0.25">
      <c r="B12" s="1">
        <v>3</v>
      </c>
      <c r="C12" s="12">
        <f>'1. Wzór wniosku z harmonogramem'!I15</f>
        <v>0</v>
      </c>
      <c r="D12" s="12">
        <f>'1. Wzór wniosku z harmonogramem'!J15</f>
        <v>0</v>
      </c>
      <c r="E12" s="87"/>
      <c r="F12" s="71"/>
      <c r="G12" s="12">
        <f>'1. Wzór wniosku z harmonogramem'!O15</f>
        <v>0</v>
      </c>
      <c r="H12" s="12">
        <f>'1. Wzór wniosku z harmonogramem'!P15</f>
        <v>0</v>
      </c>
      <c r="I12" s="87"/>
      <c r="J12" s="71"/>
      <c r="K12" s="247" t="s">
        <v>13</v>
      </c>
      <c r="L12" s="248"/>
      <c r="M12" s="248"/>
      <c r="N12" s="248"/>
      <c r="O12" s="248"/>
      <c r="P12" s="249"/>
      <c r="Q12" s="7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2:29" ht="30" customHeight="1" x14ac:dyDescent="0.25">
      <c r="B13" s="1">
        <v>4</v>
      </c>
      <c r="C13" s="12">
        <f>'1. Wzór wniosku z harmonogramem'!I16</f>
        <v>0</v>
      </c>
      <c r="D13" s="12">
        <f>'1. Wzór wniosku z harmonogramem'!J16</f>
        <v>0</v>
      </c>
      <c r="E13" s="87"/>
      <c r="F13" s="71"/>
      <c r="G13" s="12">
        <f>'1. Wzór wniosku z harmonogramem'!O16</f>
        <v>0</v>
      </c>
      <c r="H13" s="12">
        <f>'1. Wzór wniosku z harmonogramem'!P16</f>
        <v>0</v>
      </c>
      <c r="I13" s="87"/>
      <c r="J13" s="71"/>
      <c r="K13" s="250" t="s">
        <v>26</v>
      </c>
      <c r="L13" s="251"/>
      <c r="M13" s="251"/>
      <c r="N13" s="251"/>
      <c r="O13" s="251"/>
      <c r="P13" s="251"/>
      <c r="Q13" s="252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2:29" ht="36" customHeight="1" x14ac:dyDescent="0.25">
      <c r="B14" s="1">
        <v>5</v>
      </c>
      <c r="C14" s="12">
        <f>'1. Wzór wniosku z harmonogramem'!I17</f>
        <v>0</v>
      </c>
      <c r="D14" s="12">
        <f>'1. Wzór wniosku z harmonogramem'!J17</f>
        <v>0</v>
      </c>
      <c r="E14" s="87"/>
      <c r="F14" s="71"/>
      <c r="G14" s="12">
        <f>'1. Wzór wniosku z harmonogramem'!O17</f>
        <v>0</v>
      </c>
      <c r="H14" s="12">
        <f>'1. Wzór wniosku z harmonogramem'!P17</f>
        <v>0</v>
      </c>
      <c r="I14" s="87"/>
      <c r="J14" s="71"/>
      <c r="K14" s="250" t="s">
        <v>56</v>
      </c>
      <c r="L14" s="251"/>
      <c r="M14" s="251"/>
      <c r="N14" s="251"/>
      <c r="O14" s="251"/>
      <c r="P14" s="251"/>
      <c r="Q14" s="252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2:29" ht="24.95" customHeight="1" x14ac:dyDescent="0.25">
      <c r="B15" s="1">
        <v>6</v>
      </c>
      <c r="C15" s="12">
        <f>'1. Wzór wniosku z harmonogramem'!I18</f>
        <v>0</v>
      </c>
      <c r="D15" s="12">
        <f>'1. Wzór wniosku z harmonogramem'!J18</f>
        <v>0</v>
      </c>
      <c r="E15" s="87"/>
      <c r="F15" s="71"/>
      <c r="G15" s="12">
        <f>'1. Wzór wniosku z harmonogramem'!O18</f>
        <v>0</v>
      </c>
      <c r="H15" s="12">
        <f>'1. Wzór wniosku z harmonogramem'!P18</f>
        <v>0</v>
      </c>
      <c r="I15" s="87"/>
      <c r="J15" s="71"/>
      <c r="K15" s="247" t="s">
        <v>14</v>
      </c>
      <c r="L15" s="248"/>
      <c r="M15" s="248"/>
      <c r="N15" s="248"/>
      <c r="O15" s="248"/>
      <c r="P15" s="248"/>
      <c r="Q15" s="28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2:29" ht="48.75" customHeight="1" x14ac:dyDescent="0.25">
      <c r="B16" s="1">
        <v>7</v>
      </c>
      <c r="C16" s="12">
        <f>'1. Wzór wniosku z harmonogramem'!I19</f>
        <v>0</v>
      </c>
      <c r="D16" s="12">
        <f>'1. Wzór wniosku z harmonogramem'!J19</f>
        <v>0</v>
      </c>
      <c r="E16" s="87"/>
      <c r="F16" s="71"/>
      <c r="G16" s="12">
        <f>'1. Wzór wniosku z harmonogramem'!O19</f>
        <v>0</v>
      </c>
      <c r="H16" s="12">
        <f>'1. Wzór wniosku z harmonogramem'!P19</f>
        <v>0</v>
      </c>
      <c r="I16" s="87"/>
      <c r="J16" s="71"/>
      <c r="K16" s="244" t="s">
        <v>27</v>
      </c>
      <c r="L16" s="245"/>
      <c r="M16" s="245"/>
      <c r="N16" s="245"/>
      <c r="O16" s="245"/>
      <c r="P16" s="245"/>
      <c r="Q16" s="24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2:29" ht="51" customHeight="1" x14ac:dyDescent="0.25">
      <c r="B17" s="1">
        <v>8</v>
      </c>
      <c r="C17" s="12">
        <f>'1. Wzór wniosku z harmonogramem'!I20</f>
        <v>0</v>
      </c>
      <c r="D17" s="12">
        <f>'1. Wzór wniosku z harmonogramem'!J20</f>
        <v>0</v>
      </c>
      <c r="E17" s="87"/>
      <c r="F17" s="71"/>
      <c r="G17" s="12">
        <f>'1. Wzór wniosku z harmonogramem'!O20</f>
        <v>0</v>
      </c>
      <c r="H17" s="12">
        <f>'1. Wzór wniosku z harmonogramem'!P20</f>
        <v>0</v>
      </c>
      <c r="I17" s="87"/>
      <c r="J17" s="71"/>
      <c r="K17" s="241" t="s">
        <v>90</v>
      </c>
      <c r="L17" s="242"/>
      <c r="M17" s="242"/>
      <c r="N17" s="242"/>
      <c r="O17" s="242"/>
      <c r="P17" s="242"/>
      <c r="Q17" s="243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2:29" ht="24.95" customHeight="1" x14ac:dyDescent="0.25">
      <c r="B18" s="1">
        <v>9</v>
      </c>
      <c r="C18" s="12">
        <f>'1. Wzór wniosku z harmonogramem'!I21</f>
        <v>0</v>
      </c>
      <c r="D18" s="12">
        <f>'1. Wzór wniosku z harmonogramem'!J21</f>
        <v>0</v>
      </c>
      <c r="E18" s="87"/>
      <c r="F18" s="71"/>
      <c r="G18" s="12">
        <f>'1. Wzór wniosku z harmonogramem'!O21</f>
        <v>0</v>
      </c>
      <c r="H18" s="12">
        <f>'1. Wzór wniosku z harmonogramem'!P21</f>
        <v>0</v>
      </c>
      <c r="I18" s="87"/>
      <c r="J18" s="71"/>
      <c r="K18" s="285" t="s">
        <v>72</v>
      </c>
      <c r="L18" s="286"/>
      <c r="M18" s="286"/>
      <c r="N18" s="286"/>
      <c r="O18" s="286"/>
      <c r="P18" s="286"/>
      <c r="Q18" s="287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2:29" ht="26.25" customHeight="1" x14ac:dyDescent="0.25">
      <c r="B19" s="1">
        <v>10</v>
      </c>
      <c r="C19" s="12">
        <f>'1. Wzór wniosku z harmonogramem'!I22</f>
        <v>0</v>
      </c>
      <c r="D19" s="12">
        <f>'1. Wzór wniosku z harmonogramem'!J22</f>
        <v>0</v>
      </c>
      <c r="E19" s="87"/>
      <c r="F19" s="71"/>
      <c r="G19" s="12">
        <f>'1. Wzór wniosku z harmonogramem'!O22</f>
        <v>0</v>
      </c>
      <c r="H19" s="12">
        <f>'1. Wzór wniosku z harmonogramem'!P22</f>
        <v>0</v>
      </c>
      <c r="I19" s="87"/>
      <c r="J19" s="71"/>
      <c r="K19" s="288"/>
      <c r="L19" s="289"/>
      <c r="M19" s="289"/>
      <c r="N19" s="289"/>
      <c r="O19" s="289"/>
      <c r="P19" s="289"/>
      <c r="Q19" s="290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2:29" ht="29.25" customHeight="1" x14ac:dyDescent="0.25">
      <c r="B20" s="1">
        <v>11</v>
      </c>
      <c r="C20" s="12">
        <f>'1. Wzór wniosku z harmonogramem'!I23</f>
        <v>0</v>
      </c>
      <c r="D20" s="12">
        <f>'1. Wzór wniosku z harmonogramem'!J23</f>
        <v>0</v>
      </c>
      <c r="E20" s="87"/>
      <c r="F20" s="71"/>
      <c r="G20" s="12">
        <f>'1. Wzór wniosku z harmonogramem'!O23</f>
        <v>0</v>
      </c>
      <c r="H20" s="12">
        <f>'1. Wzór wniosku z harmonogramem'!P23</f>
        <v>0</v>
      </c>
      <c r="I20" s="87"/>
      <c r="J20" s="71"/>
      <c r="K20" s="249" t="s">
        <v>73</v>
      </c>
      <c r="L20" s="263"/>
      <c r="M20" s="263"/>
      <c r="N20" s="263"/>
      <c r="O20" s="263"/>
      <c r="P20" s="263"/>
      <c r="Q20" s="264"/>
    </row>
    <row r="21" spans="2:29" ht="24.95" customHeight="1" x14ac:dyDescent="0.25">
      <c r="B21" s="1">
        <v>12</v>
      </c>
      <c r="C21" s="12">
        <f>'1. Wzór wniosku z harmonogramem'!I24</f>
        <v>0</v>
      </c>
      <c r="D21" s="12">
        <f>'1. Wzór wniosku z harmonogramem'!J24</f>
        <v>0</v>
      </c>
      <c r="E21" s="87"/>
      <c r="F21" s="71"/>
      <c r="G21" s="12">
        <f>'1. Wzór wniosku z harmonogramem'!O24</f>
        <v>0</v>
      </c>
      <c r="H21" s="12">
        <f>'1. Wzór wniosku z harmonogramem'!P24</f>
        <v>0</v>
      </c>
      <c r="I21" s="87"/>
      <c r="J21" s="71"/>
      <c r="K21" s="265" t="s">
        <v>95</v>
      </c>
      <c r="L21" s="266"/>
      <c r="M21" s="266"/>
      <c r="N21" s="266"/>
      <c r="O21" s="266"/>
      <c r="P21" s="266"/>
      <c r="Q21" s="267"/>
    </row>
    <row r="22" spans="2:29" ht="37.5" customHeight="1" x14ac:dyDescent="0.25">
      <c r="B22" s="260" t="s">
        <v>61</v>
      </c>
      <c r="C22" s="261"/>
      <c r="D22" s="261"/>
      <c r="E22" s="261"/>
      <c r="F22" s="261"/>
      <c r="G22" s="261"/>
      <c r="H22" s="262"/>
      <c r="I22" s="44" t="e">
        <f>ROUND(SUM(E10:E21,I10:I21)/24/M6,2)</f>
        <v>#DIV/0!</v>
      </c>
      <c r="J22" s="40">
        <f>SUBTOTAL(9,F10:F21,J10:J21)</f>
        <v>0</v>
      </c>
      <c r="K22" s="268"/>
      <c r="L22" s="269"/>
      <c r="M22" s="269"/>
      <c r="N22" s="269"/>
      <c r="O22" s="269"/>
      <c r="P22" s="269"/>
      <c r="Q22" s="270"/>
    </row>
    <row r="23" spans="2:29" ht="15.75" x14ac:dyDescent="0.25">
      <c r="B23" s="238" t="s">
        <v>89</v>
      </c>
      <c r="C23" s="239"/>
      <c r="D23" s="239"/>
      <c r="E23" s="239"/>
      <c r="F23" s="239"/>
      <c r="G23" s="239"/>
      <c r="H23" s="239"/>
      <c r="I23" s="240">
        <f>SUBTOTAL(9,E10:E21,I10:I21)/24</f>
        <v>0</v>
      </c>
      <c r="J23" s="33"/>
      <c r="K23" s="24" t="s">
        <v>42</v>
      </c>
      <c r="L23" s="34"/>
      <c r="M23" s="34"/>
      <c r="N23" s="34"/>
      <c r="O23" s="34"/>
      <c r="P23" s="34"/>
      <c r="Q23" s="35"/>
    </row>
    <row r="24" spans="2:29" ht="15.75" customHeight="1" x14ac:dyDescent="0.25">
      <c r="B24" s="238"/>
      <c r="C24" s="239"/>
      <c r="D24" s="239"/>
      <c r="E24" s="239"/>
      <c r="F24" s="239"/>
      <c r="G24" s="239"/>
      <c r="H24" s="239"/>
      <c r="I24" s="240"/>
      <c r="J24" s="14"/>
      <c r="K24" s="234" t="str">
        <f>'1. Wzór wniosku z harmonogramem'!D32</f>
        <v xml:space="preserve">** kwotę dofinansowania z FERS należy rozumieć jako iloczyn liczby dofinansowywanych miejsc w danym miesiącu i  kwoty dofinansowania na 1 miejsce, np. w przypadku 12 miejsc opieki w miesiącu, przy dofinansowaniu w kwocie 836,00 zł - kwota dofinansowania z FERS dla tego miesiąca wynosi 10 032,00 zł </v>
      </c>
      <c r="L24" s="234"/>
      <c r="M24" s="234"/>
      <c r="N24" s="234"/>
      <c r="O24" s="234"/>
      <c r="P24" s="234"/>
      <c r="Q24" s="235"/>
    </row>
    <row r="25" spans="2:29" ht="15" customHeight="1" x14ac:dyDescent="0.25">
      <c r="B25" s="15"/>
      <c r="C25" s="16"/>
      <c r="D25" s="16"/>
      <c r="E25" s="16"/>
      <c r="F25" s="16"/>
      <c r="G25" s="14"/>
      <c r="H25" s="14"/>
      <c r="I25" s="14"/>
      <c r="J25" s="14"/>
      <c r="K25" s="234"/>
      <c r="L25" s="234"/>
      <c r="M25" s="234"/>
      <c r="N25" s="234"/>
      <c r="O25" s="234"/>
      <c r="P25" s="234"/>
      <c r="Q25" s="235"/>
    </row>
    <row r="26" spans="2:29" ht="42.75" customHeight="1" x14ac:dyDescent="0.25">
      <c r="B26" s="15"/>
      <c r="C26" s="16"/>
      <c r="D26" s="16"/>
      <c r="E26" s="16"/>
      <c r="F26" s="16"/>
      <c r="G26" s="14"/>
      <c r="H26" s="14"/>
      <c r="O26" s="94"/>
      <c r="P26" s="94"/>
      <c r="Q26" s="95"/>
    </row>
    <row r="27" spans="2:29" ht="15" customHeight="1" x14ac:dyDescent="0.25">
      <c r="B27" s="197" t="s">
        <v>88</v>
      </c>
      <c r="C27" s="198"/>
      <c r="D27" s="198"/>
      <c r="E27" s="198"/>
      <c r="F27" s="198"/>
      <c r="G27" s="14"/>
      <c r="H27" s="14"/>
      <c r="I27" s="14"/>
      <c r="J27" s="14"/>
      <c r="K27" s="14"/>
      <c r="L27" s="14"/>
      <c r="M27" s="14"/>
      <c r="N27" s="284" t="s">
        <v>115</v>
      </c>
      <c r="O27" s="284"/>
      <c r="P27" s="284"/>
      <c r="Q27" s="284"/>
    </row>
    <row r="28" spans="2:29" ht="23.25" customHeight="1" thickBot="1" x14ac:dyDescent="0.3">
      <c r="B28" s="194" t="s">
        <v>38</v>
      </c>
      <c r="C28" s="195"/>
      <c r="D28" s="195"/>
      <c r="E28" s="195"/>
      <c r="F28" s="195"/>
      <c r="G28" s="11"/>
      <c r="H28" s="11"/>
      <c r="I28" s="11"/>
      <c r="J28" s="11"/>
      <c r="K28" s="11"/>
      <c r="L28" s="11"/>
      <c r="M28" s="11"/>
      <c r="N28" s="96"/>
      <c r="O28" s="81" t="s">
        <v>25</v>
      </c>
      <c r="P28" s="81"/>
      <c r="Q28" s="82"/>
    </row>
  </sheetData>
  <sheetProtection algorithmName="SHA-512" hashValue="JN9roZ/bPJsaG0o99LMEZMQEaPaenKHdSfKdt3I2+KHBBxj2zhZUsblRCG9rFEyK91qJIn1u+Pt3beExzRwk7Q==" saltValue="UsDz0BaIyUKFu3gb5z/58Q==" spinCount="100000" sheet="1" objects="1" scenarios="1"/>
  <mergeCells count="46">
    <mergeCell ref="G8:J8"/>
    <mergeCell ref="C8:F8"/>
    <mergeCell ref="N4:P4"/>
    <mergeCell ref="K11:Q11"/>
    <mergeCell ref="N27:Q27"/>
    <mergeCell ref="K24:Q25"/>
    <mergeCell ref="K10:P10"/>
    <mergeCell ref="K18:Q19"/>
    <mergeCell ref="K20:Q20"/>
    <mergeCell ref="K21:Q22"/>
    <mergeCell ref="S9:U9"/>
    <mergeCell ref="K7:M7"/>
    <mergeCell ref="O7:P7"/>
    <mergeCell ref="K9:P9"/>
    <mergeCell ref="K8:Q8"/>
    <mergeCell ref="K14:Q14"/>
    <mergeCell ref="K15:Q15"/>
    <mergeCell ref="B2:Q2"/>
    <mergeCell ref="B3:Q3"/>
    <mergeCell ref="O6:P6"/>
    <mergeCell ref="O5:P5"/>
    <mergeCell ref="B4:E4"/>
    <mergeCell ref="B5:E5"/>
    <mergeCell ref="B6:E6"/>
    <mergeCell ref="F4:J4"/>
    <mergeCell ref="F5:J5"/>
    <mergeCell ref="F6:J6"/>
    <mergeCell ref="K4:L4"/>
    <mergeCell ref="K5:L6"/>
    <mergeCell ref="Q5:Q6"/>
    <mergeCell ref="X5:Z5"/>
    <mergeCell ref="S7:U8"/>
    <mergeCell ref="V7:V8"/>
    <mergeCell ref="B28:F28"/>
    <mergeCell ref="B7:E7"/>
    <mergeCell ref="F7:J7"/>
    <mergeCell ref="B27:F27"/>
    <mergeCell ref="B23:H24"/>
    <mergeCell ref="I23:I24"/>
    <mergeCell ref="K17:Q17"/>
    <mergeCell ref="K16:Q16"/>
    <mergeCell ref="B8:B9"/>
    <mergeCell ref="K12:P12"/>
    <mergeCell ref="K13:Q13"/>
    <mergeCell ref="B22:H22"/>
    <mergeCell ref="S5:U5"/>
  </mergeCells>
  <conditionalFormatting sqref="C8:D8 G8:H8 K8">
    <cfRule type="expression" dxfId="10" priority="25">
      <formula>ISERROR(C8)</formula>
    </cfRule>
  </conditionalFormatting>
  <conditionalFormatting sqref="I22">
    <cfRule type="expression" dxfId="9" priority="1">
      <formula>IF(AND($I$22&lt;&gt;0,$I$22&lt;80%),1)</formula>
    </cfRule>
  </conditionalFormatting>
  <conditionalFormatting sqref="N7">
    <cfRule type="expression" dxfId="8" priority="7">
      <formula>ISERROR(N7)</formula>
    </cfRule>
  </conditionalFormatting>
  <conditionalFormatting sqref="Q5 K4:K5 B4:B6 M5:O6">
    <cfRule type="expression" dxfId="7" priority="27">
      <formula>ISERROR(B4)</formula>
    </cfRule>
  </conditionalFormatting>
  <conditionalFormatting sqref="Q5">
    <cfRule type="cellIs" dxfId="6" priority="3" operator="lessThan">
      <formula>0.8</formula>
    </cfRule>
  </conditionalFormatting>
  <conditionalFormatting sqref="Q7">
    <cfRule type="expression" dxfId="5" priority="9">
      <formula>ISERROR(Q7)</formula>
    </cfRule>
  </conditionalFormatting>
  <dataValidations count="4">
    <dataValidation allowBlank="1" showInputMessage="1" showErrorMessage="1" prompt="Proszę o wypełnianie komórek zaznaczonych wyłącznie kolorem niebieskim. " sqref="K13:Q14 E10:E21 Q12 K9:Q9 K11:Q11 I10:I21" xr:uid="{09FB3790-1618-48DF-A47C-4BDB7EEE1D0F}"/>
    <dataValidation allowBlank="1" showInputMessage="1" showErrorMessage="1" prompt="Od liczby utworzonych miejsc opieki należy odjąć liczbę miejsc nieosiągniętą we wskaźniku w sprawozdaniu dla 12 msc i pomnożyć przez 24 miesiące" sqref="N6" xr:uid="{915720AF-0B76-4026-909C-551AED7D4246}"/>
    <dataValidation allowBlank="1" showErrorMessage="1" prompt="Od liczby utworzonych miejsc opieki należy odjąć liczbę miejsc nieosiągniętą we wskaźniku w sprawozdaniu dla 12 msc i pomnożyć przez 24 miesiące" sqref="M6" xr:uid="{0A51F7D6-1F4D-47C5-A203-CA35366DB4B1}"/>
    <dataValidation allowBlank="1" showInputMessage="1" showErrorMessage="1" prompt="Proszę o podanie otrzymanej kwoty na funkcjonowanie na okres 24 msc" sqref="N7" xr:uid="{2F9C6F68-A591-4DFC-BF0C-B7B8DCD28A74}"/>
  </dataValidations>
  <printOptions horizontalCentered="1" verticalCentered="1"/>
  <pageMargins left="0.23622047244094491" right="0.23622047244094491" top="1.0236220472440944" bottom="0.70866141732283472" header="0.31496062992125984" footer="0.31496062992125984"/>
  <pageSetup paperSize="9" scale="46" orientation="landscape" blackAndWhite="1" r:id="rId1"/>
  <headerFooter>
    <oddHeader>&amp;C&amp;G&amp;R&amp;"-,Pogrubiony"&amp;13Załącznik nr 4 do umowy
&amp;"-,Pogrubiona kursywa"Wzór sprawozdania za drugi okres
 24 miesięcy funkcjonowania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1702C-B66E-4FA1-B815-3529ECD054D8}">
  <sheetPr>
    <pageSetUpPr fitToPage="1"/>
  </sheetPr>
  <dimension ref="B1:P29"/>
  <sheetViews>
    <sheetView showZeros="0" view="pageBreakPreview" topLeftCell="A16" zoomScale="85" zoomScaleNormal="100" zoomScaleSheetLayoutView="85" workbookViewId="0">
      <selection activeCell="O6" sqref="O6:P7"/>
    </sheetView>
  </sheetViews>
  <sheetFormatPr defaultRowHeight="15" x14ac:dyDescent="0.25"/>
  <cols>
    <col min="1" max="1" width="3" customWidth="1"/>
    <col min="2" max="2" width="6" customWidth="1"/>
    <col min="3" max="3" width="11.5703125" customWidth="1"/>
    <col min="4" max="4" width="7.85546875" customWidth="1"/>
    <col min="5" max="5" width="18" customWidth="1"/>
    <col min="6" max="6" width="8.42578125" customWidth="1"/>
    <col min="7" max="7" width="11.42578125" customWidth="1"/>
    <col min="8" max="8" width="9.28515625" customWidth="1"/>
    <col min="9" max="9" width="13.140625" customWidth="1"/>
    <col min="10" max="10" width="15.85546875" customWidth="1"/>
    <col min="12" max="12" width="15.85546875" customWidth="1"/>
    <col min="13" max="13" width="20.5703125" customWidth="1"/>
    <col min="14" max="14" width="33.5703125" customWidth="1"/>
    <col min="15" max="15" width="15.7109375" customWidth="1"/>
    <col min="16" max="16" width="15.42578125" customWidth="1"/>
  </cols>
  <sheetData>
    <row r="1" spans="2:16" ht="9" customHeight="1" thickBot="1" x14ac:dyDescent="0.3"/>
    <row r="2" spans="2:16" ht="45" customHeight="1" x14ac:dyDescent="0.25">
      <c r="B2" s="199" t="str">
        <f>'1. Wzór wniosku z harmonogramem'!B2:T2</f>
        <v>Program rozwoju instytucji opieki nad dziećmi w wieku do lat 3 Aktywny Maluch 2022–2029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1"/>
    </row>
    <row r="3" spans="2:16" ht="51" customHeight="1" x14ac:dyDescent="0.25">
      <c r="B3" s="202" t="s">
        <v>48</v>
      </c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302"/>
      <c r="N3" s="203"/>
      <c r="O3" s="203"/>
      <c r="P3" s="204"/>
    </row>
    <row r="4" spans="2:16" ht="69" customHeight="1" x14ac:dyDescent="0.25">
      <c r="B4" s="255" t="s">
        <v>1</v>
      </c>
      <c r="C4" s="111"/>
      <c r="D4" s="111"/>
      <c r="E4" s="112"/>
      <c r="F4" s="257">
        <f>'1. Wzór wniosku z harmonogramem'!G4</f>
        <v>0</v>
      </c>
      <c r="G4" s="236"/>
      <c r="H4" s="236"/>
      <c r="I4" s="236"/>
      <c r="J4" s="236"/>
      <c r="K4" s="236"/>
      <c r="L4" s="236"/>
      <c r="M4" s="295" t="s">
        <v>10</v>
      </c>
      <c r="N4" s="296">
        <f>'1. Wzór wniosku z harmonogramem'!M8</f>
        <v>0</v>
      </c>
      <c r="O4" s="258" t="s">
        <v>55</v>
      </c>
      <c r="P4" s="304">
        <f>'1. Wzór wniosku z harmonogramem'!T8</f>
        <v>0</v>
      </c>
    </row>
    <row r="5" spans="2:16" ht="46.5" customHeight="1" x14ac:dyDescent="0.25">
      <c r="B5" s="255" t="s">
        <v>2</v>
      </c>
      <c r="C5" s="111"/>
      <c r="D5" s="111"/>
      <c r="E5" s="112"/>
      <c r="F5" s="256">
        <f>'1. Wzór wniosku z harmonogramem'!G5</f>
        <v>0</v>
      </c>
      <c r="G5" s="256"/>
      <c r="H5" s="256"/>
      <c r="I5" s="256"/>
      <c r="J5" s="256"/>
      <c r="K5" s="256"/>
      <c r="L5" s="257"/>
      <c r="M5" s="295"/>
      <c r="N5" s="297"/>
      <c r="O5" s="303"/>
      <c r="P5" s="304"/>
    </row>
    <row r="6" spans="2:16" ht="48.75" customHeight="1" x14ac:dyDescent="0.25">
      <c r="B6" s="119" t="s">
        <v>7</v>
      </c>
      <c r="C6" s="120"/>
      <c r="D6" s="120"/>
      <c r="E6" s="120"/>
      <c r="F6" s="256">
        <f>'1. Wzór wniosku z harmonogramem'!G6</f>
        <v>0</v>
      </c>
      <c r="G6" s="256"/>
      <c r="H6" s="256"/>
      <c r="I6" s="256"/>
      <c r="J6" s="256"/>
      <c r="K6" s="256"/>
      <c r="L6" s="256"/>
      <c r="M6" s="295" t="s">
        <v>85</v>
      </c>
      <c r="N6" s="301" t="e">
        <f>'4. Wzór sprawozdania 24 msc'!V9</f>
        <v>#DIV/0!</v>
      </c>
      <c r="O6" s="344" t="s">
        <v>117</v>
      </c>
      <c r="P6" s="345"/>
    </row>
    <row r="7" spans="2:16" ht="39" customHeight="1" x14ac:dyDescent="0.25">
      <c r="B7" s="119" t="s">
        <v>8</v>
      </c>
      <c r="C7" s="120"/>
      <c r="D7" s="120"/>
      <c r="E7" s="120"/>
      <c r="F7" s="298">
        <f>'1. Wzór wniosku z harmonogramem'!G8</f>
        <v>0</v>
      </c>
      <c r="G7" s="299"/>
      <c r="H7" s="299"/>
      <c r="I7" s="299"/>
      <c r="J7" s="299"/>
      <c r="K7" s="299"/>
      <c r="L7" s="300"/>
      <c r="M7" s="295"/>
      <c r="N7" s="297"/>
      <c r="O7" s="344"/>
      <c r="P7" s="345"/>
    </row>
    <row r="8" spans="2:16" ht="84.75" customHeight="1" x14ac:dyDescent="0.25">
      <c r="B8" s="119" t="s">
        <v>52</v>
      </c>
      <c r="C8" s="120"/>
      <c r="D8" s="120"/>
      <c r="E8" s="120"/>
      <c r="F8" s="291" t="s">
        <v>53</v>
      </c>
      <c r="G8" s="292"/>
      <c r="H8" s="293"/>
      <c r="I8" s="294"/>
      <c r="J8" s="18" t="s">
        <v>54</v>
      </c>
      <c r="K8" s="343"/>
      <c r="L8" s="343"/>
      <c r="M8" s="41" t="s">
        <v>76</v>
      </c>
      <c r="N8" s="77" t="e">
        <f>N6*24</f>
        <v>#DIV/0!</v>
      </c>
      <c r="O8" s="332">
        <f>I23</f>
        <v>0</v>
      </c>
      <c r="P8" s="333"/>
    </row>
    <row r="9" spans="2:16" ht="30.75" customHeight="1" x14ac:dyDescent="0.25">
      <c r="B9" s="154" t="s">
        <v>28</v>
      </c>
      <c r="C9" s="135" t="s">
        <v>50</v>
      </c>
      <c r="D9" s="136"/>
      <c r="E9" s="136"/>
      <c r="F9" s="136"/>
      <c r="G9" s="135" t="s">
        <v>51</v>
      </c>
      <c r="H9" s="136"/>
      <c r="I9" s="136"/>
      <c r="J9" s="136"/>
      <c r="K9" s="277" t="s">
        <v>6</v>
      </c>
      <c r="L9" s="278"/>
      <c r="M9" s="278"/>
      <c r="N9" s="278"/>
      <c r="O9" s="278"/>
      <c r="P9" s="279"/>
    </row>
    <row r="10" spans="2:16" ht="164.25" customHeight="1" x14ac:dyDescent="0.25">
      <c r="B10" s="154"/>
      <c r="C10" s="19" t="s">
        <v>21</v>
      </c>
      <c r="D10" s="19" t="s">
        <v>20</v>
      </c>
      <c r="E10" s="135" t="s">
        <v>45</v>
      </c>
      <c r="F10" s="137"/>
      <c r="G10" s="19" t="s">
        <v>21</v>
      </c>
      <c r="H10" s="19" t="s">
        <v>20</v>
      </c>
      <c r="I10" s="135" t="s">
        <v>45</v>
      </c>
      <c r="J10" s="137"/>
      <c r="K10" s="175" t="s">
        <v>80</v>
      </c>
      <c r="L10" s="176"/>
      <c r="M10" s="176"/>
      <c r="N10" s="176"/>
      <c r="O10" s="176"/>
      <c r="P10" s="177"/>
    </row>
    <row r="11" spans="2:16" ht="50.25" customHeight="1" x14ac:dyDescent="0.25">
      <c r="B11" s="1">
        <v>1</v>
      </c>
      <c r="C11" s="78"/>
      <c r="D11" s="78"/>
      <c r="E11" s="305"/>
      <c r="F11" s="306"/>
      <c r="G11" s="78"/>
      <c r="H11" s="78"/>
      <c r="I11" s="305"/>
      <c r="J11" s="306"/>
      <c r="K11" s="175" t="s">
        <v>94</v>
      </c>
      <c r="L11" s="176"/>
      <c r="M11" s="176"/>
      <c r="N11" s="176"/>
      <c r="O11" s="176"/>
      <c r="P11" s="177"/>
    </row>
    <row r="12" spans="2:16" ht="40.5" customHeight="1" x14ac:dyDescent="0.25">
      <c r="B12" s="1">
        <v>2</v>
      </c>
      <c r="C12" s="78"/>
      <c r="D12" s="78"/>
      <c r="E12" s="305"/>
      <c r="F12" s="306"/>
      <c r="G12" s="78"/>
      <c r="H12" s="78"/>
      <c r="I12" s="305"/>
      <c r="J12" s="306"/>
      <c r="K12" s="175" t="s">
        <v>81</v>
      </c>
      <c r="L12" s="176"/>
      <c r="M12" s="176"/>
      <c r="N12" s="176"/>
      <c r="O12" s="176"/>
      <c r="P12" s="177"/>
    </row>
    <row r="13" spans="2:16" ht="37.5" customHeight="1" x14ac:dyDescent="0.25">
      <c r="B13" s="1">
        <v>3</v>
      </c>
      <c r="C13" s="78"/>
      <c r="D13" s="78"/>
      <c r="E13" s="305"/>
      <c r="F13" s="306"/>
      <c r="G13" s="78"/>
      <c r="H13" s="78"/>
      <c r="I13" s="305"/>
      <c r="J13" s="306"/>
      <c r="K13" s="175" t="s">
        <v>82</v>
      </c>
      <c r="L13" s="176"/>
      <c r="M13" s="176"/>
      <c r="N13" s="176"/>
      <c r="O13" s="176"/>
      <c r="P13" s="177"/>
    </row>
    <row r="14" spans="2:16" ht="40.5" customHeight="1" x14ac:dyDescent="0.25">
      <c r="B14" s="1">
        <v>4</v>
      </c>
      <c r="C14" s="78"/>
      <c r="D14" s="78"/>
      <c r="E14" s="305"/>
      <c r="F14" s="306"/>
      <c r="G14" s="78"/>
      <c r="H14" s="78"/>
      <c r="I14" s="305"/>
      <c r="J14" s="306"/>
      <c r="K14" s="313" t="s">
        <v>83</v>
      </c>
      <c r="L14" s="314"/>
      <c r="M14" s="314"/>
      <c r="N14" s="314"/>
      <c r="O14" s="314"/>
      <c r="P14" s="315"/>
    </row>
    <row r="15" spans="2:16" ht="36" customHeight="1" x14ac:dyDescent="0.25">
      <c r="B15" s="1">
        <v>5</v>
      </c>
      <c r="C15" s="78"/>
      <c r="D15" s="78"/>
      <c r="E15" s="305"/>
      <c r="F15" s="306"/>
      <c r="G15" s="78"/>
      <c r="H15" s="78"/>
      <c r="I15" s="305"/>
      <c r="J15" s="306"/>
      <c r="K15" s="316"/>
      <c r="L15" s="317"/>
      <c r="M15" s="317"/>
      <c r="N15" s="317"/>
      <c r="O15" s="317"/>
      <c r="P15" s="318"/>
    </row>
    <row r="16" spans="2:16" ht="37.5" customHeight="1" x14ac:dyDescent="0.25">
      <c r="B16" s="1">
        <v>6</v>
      </c>
      <c r="C16" s="78"/>
      <c r="D16" s="78"/>
      <c r="E16" s="305"/>
      <c r="F16" s="306"/>
      <c r="G16" s="78"/>
      <c r="H16" s="78"/>
      <c r="I16" s="305"/>
      <c r="J16" s="306"/>
      <c r="K16" s="216" t="s">
        <v>91</v>
      </c>
      <c r="L16" s="217"/>
      <c r="M16" s="217"/>
      <c r="N16" s="217"/>
      <c r="O16" s="217"/>
      <c r="P16" s="218"/>
    </row>
    <row r="17" spans="2:16" ht="38.25" customHeight="1" x14ac:dyDescent="0.25">
      <c r="B17" s="1">
        <v>7</v>
      </c>
      <c r="C17" s="78"/>
      <c r="D17" s="78"/>
      <c r="E17" s="305"/>
      <c r="F17" s="306"/>
      <c r="G17" s="78"/>
      <c r="H17" s="78"/>
      <c r="I17" s="305"/>
      <c r="J17" s="306"/>
      <c r="K17" s="219"/>
      <c r="L17" s="220"/>
      <c r="M17" s="220"/>
      <c r="N17" s="220"/>
      <c r="O17" s="220"/>
      <c r="P17" s="221"/>
    </row>
    <row r="18" spans="2:16" ht="40.5" customHeight="1" x14ac:dyDescent="0.25">
      <c r="B18" s="1">
        <v>8</v>
      </c>
      <c r="C18" s="78"/>
      <c r="D18" s="78"/>
      <c r="E18" s="305"/>
      <c r="F18" s="306"/>
      <c r="G18" s="78"/>
      <c r="H18" s="78"/>
      <c r="I18" s="305"/>
      <c r="J18" s="306"/>
      <c r="K18" s="334"/>
      <c r="L18" s="335"/>
      <c r="M18" s="335"/>
      <c r="N18" s="335"/>
      <c r="O18" s="335"/>
      <c r="P18" s="336"/>
    </row>
    <row r="19" spans="2:16" ht="45" customHeight="1" x14ac:dyDescent="0.25">
      <c r="B19" s="1">
        <v>9</v>
      </c>
      <c r="C19" s="78"/>
      <c r="D19" s="78"/>
      <c r="E19" s="305"/>
      <c r="F19" s="306"/>
      <c r="G19" s="78"/>
      <c r="H19" s="78"/>
      <c r="I19" s="305"/>
      <c r="J19" s="306"/>
      <c r="K19" s="337"/>
      <c r="L19" s="338"/>
      <c r="M19" s="338"/>
      <c r="N19" s="338"/>
      <c r="O19" s="338"/>
      <c r="P19" s="339"/>
    </row>
    <row r="20" spans="2:16" ht="39" customHeight="1" x14ac:dyDescent="0.25">
      <c r="B20" s="1">
        <v>10</v>
      </c>
      <c r="C20" s="78"/>
      <c r="D20" s="78"/>
      <c r="E20" s="305"/>
      <c r="F20" s="306"/>
      <c r="G20" s="78"/>
      <c r="H20" s="78"/>
      <c r="I20" s="305"/>
      <c r="J20" s="306"/>
      <c r="K20" s="337"/>
      <c r="L20" s="338"/>
      <c r="M20" s="338"/>
      <c r="N20" s="338"/>
      <c r="O20" s="338"/>
      <c r="P20" s="339"/>
    </row>
    <row r="21" spans="2:16" ht="38.25" customHeight="1" x14ac:dyDescent="0.25">
      <c r="B21" s="1">
        <v>11</v>
      </c>
      <c r="C21" s="78"/>
      <c r="D21" s="78"/>
      <c r="E21" s="305"/>
      <c r="F21" s="306"/>
      <c r="G21" s="78"/>
      <c r="H21" s="78"/>
      <c r="I21" s="305"/>
      <c r="J21" s="306"/>
      <c r="K21" s="337"/>
      <c r="L21" s="338"/>
      <c r="M21" s="338"/>
      <c r="N21" s="338"/>
      <c r="O21" s="338"/>
      <c r="P21" s="339"/>
    </row>
    <row r="22" spans="2:16" ht="40.5" customHeight="1" x14ac:dyDescent="0.25">
      <c r="B22" s="1">
        <v>12</v>
      </c>
      <c r="C22" s="78"/>
      <c r="D22" s="78"/>
      <c r="E22" s="305"/>
      <c r="F22" s="306"/>
      <c r="G22" s="78"/>
      <c r="H22" s="78"/>
      <c r="I22" s="305"/>
      <c r="J22" s="306"/>
      <c r="K22" s="337"/>
      <c r="L22" s="338"/>
      <c r="M22" s="338"/>
      <c r="N22" s="338"/>
      <c r="O22" s="338"/>
      <c r="P22" s="339"/>
    </row>
    <row r="23" spans="2:16" ht="45.75" customHeight="1" x14ac:dyDescent="0.25">
      <c r="B23" s="307" t="s">
        <v>61</v>
      </c>
      <c r="C23" s="308"/>
      <c r="D23" s="308"/>
      <c r="E23" s="309"/>
      <c r="F23" s="309"/>
      <c r="G23" s="309"/>
      <c r="H23" s="310"/>
      <c r="I23" s="321">
        <f>SUBTOTAL(9,E11:F22,I11:J22)</f>
        <v>0</v>
      </c>
      <c r="J23" s="322"/>
      <c r="K23" s="340"/>
      <c r="L23" s="341"/>
      <c r="M23" s="341"/>
      <c r="N23" s="341"/>
      <c r="O23" s="341"/>
      <c r="P23" s="342"/>
    </row>
    <row r="24" spans="2:16" ht="21.75" customHeight="1" x14ac:dyDescent="0.25">
      <c r="B24" s="311" t="s">
        <v>77</v>
      </c>
      <c r="C24" s="312"/>
      <c r="D24" s="312"/>
      <c r="E24" s="312"/>
      <c r="F24" s="312"/>
      <c r="G24" s="312"/>
      <c r="H24" s="312"/>
      <c r="I24" s="323" t="e">
        <f>ROUND(I23*100%/N8,2)</f>
        <v>#DIV/0!</v>
      </c>
      <c r="J24" s="323"/>
      <c r="K24" s="326" t="s">
        <v>86</v>
      </c>
      <c r="L24" s="327"/>
      <c r="M24" s="327"/>
      <c r="N24" s="327"/>
      <c r="O24" s="327"/>
      <c r="P24" s="328"/>
    </row>
    <row r="25" spans="2:16" ht="27.75" customHeight="1" x14ac:dyDescent="0.25">
      <c r="B25" s="311"/>
      <c r="C25" s="312"/>
      <c r="D25" s="312"/>
      <c r="E25" s="312"/>
      <c r="F25" s="312"/>
      <c r="G25" s="312"/>
      <c r="H25" s="312"/>
      <c r="I25" s="323"/>
      <c r="J25" s="323"/>
      <c r="K25" s="329"/>
      <c r="L25" s="330"/>
      <c r="M25" s="330"/>
      <c r="N25" s="330"/>
      <c r="O25" s="330"/>
      <c r="P25" s="331"/>
    </row>
    <row r="26" spans="2:16" ht="26.25" customHeight="1" x14ac:dyDescent="0.25">
      <c r="B26" s="38"/>
      <c r="C26" s="45"/>
      <c r="D26" s="45"/>
      <c r="E26" s="45"/>
      <c r="F26" s="45"/>
      <c r="G26" s="45"/>
      <c r="H26" s="45"/>
      <c r="I26" s="46"/>
      <c r="J26" s="46"/>
      <c r="K26" s="47"/>
      <c r="L26" s="47"/>
      <c r="M26" s="47"/>
      <c r="N26" s="47"/>
      <c r="O26" s="47"/>
      <c r="P26" s="39"/>
    </row>
    <row r="27" spans="2:16" ht="39" customHeight="1" x14ac:dyDescent="0.25">
      <c r="B27" s="15"/>
      <c r="C27" s="16"/>
      <c r="D27" s="16"/>
      <c r="E27" s="16"/>
      <c r="F27" s="16"/>
      <c r="G27" s="14"/>
      <c r="H27" s="14"/>
      <c r="I27" s="14"/>
      <c r="J27" s="14"/>
      <c r="K27" s="14"/>
      <c r="L27" s="14"/>
      <c r="M27" s="14"/>
      <c r="P27" s="36"/>
    </row>
    <row r="28" spans="2:16" ht="15" customHeight="1" x14ac:dyDescent="0.25">
      <c r="B28" s="197" t="s">
        <v>79</v>
      </c>
      <c r="C28" s="198"/>
      <c r="D28" s="198"/>
      <c r="E28" s="198"/>
      <c r="F28" s="198"/>
      <c r="G28" s="14"/>
      <c r="H28" s="14"/>
      <c r="I28" s="14"/>
      <c r="J28" s="14"/>
      <c r="K28" s="14"/>
      <c r="L28" s="14"/>
      <c r="M28" s="14"/>
      <c r="N28" s="324" t="s">
        <v>78</v>
      </c>
      <c r="O28" s="324"/>
      <c r="P28" s="325"/>
    </row>
    <row r="29" spans="2:16" ht="23.25" customHeight="1" thickBot="1" x14ac:dyDescent="0.3">
      <c r="B29" s="194" t="s">
        <v>38</v>
      </c>
      <c r="C29" s="195"/>
      <c r="D29" s="195"/>
      <c r="E29" s="195"/>
      <c r="F29" s="195"/>
      <c r="G29" s="11"/>
      <c r="H29" s="11"/>
      <c r="I29" s="11"/>
      <c r="J29" s="11"/>
      <c r="K29" s="11"/>
      <c r="L29" s="11"/>
      <c r="M29" s="11"/>
      <c r="N29" s="319" t="s">
        <v>25</v>
      </c>
      <c r="O29" s="319"/>
      <c r="P29" s="320"/>
    </row>
  </sheetData>
  <sheetProtection algorithmName="SHA-512" hashValue="f1wJcr/cAxg94NlqrpgqIaJNTnuvLLh7hsW1Lez22HIE2lSRlGJQykGe1hZ1UWaOMeW7g3D9+AEPg86fNEF3WA==" saltValue="PZU1TJ39+n4RwRTg9JQakA==" spinCount="100000" sheet="1" objects="1" scenarios="1"/>
  <mergeCells count="68">
    <mergeCell ref="O6:P7"/>
    <mergeCell ref="K10:P10"/>
    <mergeCell ref="K12:P12"/>
    <mergeCell ref="K13:P13"/>
    <mergeCell ref="K8:L8"/>
    <mergeCell ref="I20:J20"/>
    <mergeCell ref="O8:P8"/>
    <mergeCell ref="I22:J22"/>
    <mergeCell ref="E19:F19"/>
    <mergeCell ref="E20:F20"/>
    <mergeCell ref="E22:F22"/>
    <mergeCell ref="E21:F21"/>
    <mergeCell ref="I13:J13"/>
    <mergeCell ref="I14:J14"/>
    <mergeCell ref="I15:J15"/>
    <mergeCell ref="I16:J16"/>
    <mergeCell ref="E12:F12"/>
    <mergeCell ref="E13:F13"/>
    <mergeCell ref="E14:F14"/>
    <mergeCell ref="E15:F15"/>
    <mergeCell ref="K18:P23"/>
    <mergeCell ref="B23:H23"/>
    <mergeCell ref="B24:H25"/>
    <mergeCell ref="K14:P15"/>
    <mergeCell ref="B29:F29"/>
    <mergeCell ref="N29:P29"/>
    <mergeCell ref="K16:P17"/>
    <mergeCell ref="I23:J23"/>
    <mergeCell ref="I21:J21"/>
    <mergeCell ref="I24:J25"/>
    <mergeCell ref="N28:P28"/>
    <mergeCell ref="B28:F28"/>
    <mergeCell ref="K24:P25"/>
    <mergeCell ref="E17:F17"/>
    <mergeCell ref="I17:J17"/>
    <mergeCell ref="E18:F18"/>
    <mergeCell ref="I19:J19"/>
    <mergeCell ref="B9:B10"/>
    <mergeCell ref="C9:F9"/>
    <mergeCell ref="G9:J9"/>
    <mergeCell ref="K9:P9"/>
    <mergeCell ref="E10:F10"/>
    <mergeCell ref="E11:F11"/>
    <mergeCell ref="I10:J10"/>
    <mergeCell ref="I11:J11"/>
    <mergeCell ref="K11:P11"/>
    <mergeCell ref="I18:J18"/>
    <mergeCell ref="E16:F16"/>
    <mergeCell ref="I12:J12"/>
    <mergeCell ref="B2:P2"/>
    <mergeCell ref="B3:P3"/>
    <mergeCell ref="B4:E4"/>
    <mergeCell ref="B5:E5"/>
    <mergeCell ref="F4:L4"/>
    <mergeCell ref="F5:L5"/>
    <mergeCell ref="O4:O5"/>
    <mergeCell ref="P4:P5"/>
    <mergeCell ref="B8:E8"/>
    <mergeCell ref="F8:G8"/>
    <mergeCell ref="H8:I8"/>
    <mergeCell ref="M4:M5"/>
    <mergeCell ref="N4:N5"/>
    <mergeCell ref="B6:E6"/>
    <mergeCell ref="B7:E7"/>
    <mergeCell ref="F6:L6"/>
    <mergeCell ref="F7:L7"/>
    <mergeCell ref="M6:M7"/>
    <mergeCell ref="N6:N7"/>
  </mergeCells>
  <conditionalFormatting sqref="B4:B6">
    <cfRule type="expression" dxfId="4" priority="9">
      <formula>ISERROR(B4)</formula>
    </cfRule>
  </conditionalFormatting>
  <conditionalFormatting sqref="C9:D9 G9:H9 K9">
    <cfRule type="expression" dxfId="3" priority="8">
      <formula>ISERROR(C9)</formula>
    </cfRule>
  </conditionalFormatting>
  <conditionalFormatting sqref="E11:E22 I11:I22">
    <cfRule type="cellIs" dxfId="2" priority="45" operator="lessThan">
      <formula>$N$7</formula>
    </cfRule>
  </conditionalFormatting>
  <conditionalFormatting sqref="E11:F22 I11:J22">
    <cfRule type="cellIs" dxfId="1" priority="2" operator="greaterThan">
      <formula>$N$6</formula>
    </cfRule>
  </conditionalFormatting>
  <conditionalFormatting sqref="I24:J26">
    <cfRule type="cellIs" dxfId="0" priority="1" operator="greaterThanOrEqual">
      <formula>0.6</formula>
    </cfRule>
  </conditionalFormatting>
  <dataValidations xWindow="852" yWindow="780" count="1">
    <dataValidation allowBlank="1" showInputMessage="1" showErrorMessage="1" prompt="Proszę o wypełnianie komórek zaznaczonych wyłącznie kolorem niebieskim. " sqref="K12:P12 E11:F22 I11:J22 K13:P13 H8:L8 K10:P10" xr:uid="{F45D1E7B-269C-4987-8BB3-099AF6EE980F}"/>
  </dataValidations>
  <printOptions horizontalCentered="1"/>
  <pageMargins left="0.39370078740157483" right="0.39370078740157483" top="1.0236220472440944" bottom="0.70866141732283472" header="0.31496062992125984" footer="0.31496062992125984"/>
  <pageSetup paperSize="9" scale="45" orientation="portrait" blackAndWhite="1" r:id="rId1"/>
  <headerFooter>
    <oddHeader xml:space="preserve">&amp;C&amp;G&amp;R&amp;"-,Pogrubiony"&amp;13Załącznik nr 5 do umowy
&amp;"-,Pogrubiona kursywa"Wzór sprawozdania za okres trwałości 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852" yWindow="780" count="1">
        <x14:dataValidation type="list" allowBlank="1" showInputMessage="1" showErrorMessage="1" xr:uid="{9DBD63C7-520B-4C35-AA00-5C83CF9C7D85}">
          <x14:formula1>
            <xm:f>Arkusz1!$D$4:$D$15</xm:f>
          </x14:formula1>
          <xm:sqref>C11:C22 G11:G22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1. Wzór wniosku z harmonogramem</vt:lpstr>
      <vt:lpstr>Arkusz1</vt:lpstr>
      <vt:lpstr>3. Wzór sprawozdania 12 msc</vt:lpstr>
      <vt:lpstr>4. Wzór sprawozdania 24 msc</vt:lpstr>
      <vt:lpstr>5. Wzór sprawozdania trwałość</vt:lpstr>
      <vt:lpstr>'1. Wzór wniosku z harmonogramem'!Obszar_wydruku</vt:lpstr>
      <vt:lpstr>'3. Wzór sprawozdania 12 msc'!Obszar_wydruku</vt:lpstr>
      <vt:lpstr>'4. Wzór sprawozdania 24 msc'!Obszar_wydruku</vt:lpstr>
      <vt:lpstr>'5. Wzór sprawozdania trwałość'!Obszar_wydruku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Eliza Lenarcik</cp:lastModifiedBy>
  <cp:lastPrinted>2024-09-05T08:33:47Z</cp:lastPrinted>
  <dcterms:created xsi:type="dcterms:W3CDTF">2023-04-13T10:00:51Z</dcterms:created>
  <dcterms:modified xsi:type="dcterms:W3CDTF">2024-09-05T08:53:15Z</dcterms:modified>
</cp:coreProperties>
</file>